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nih.sharepoint.com/sites/GRP-NCI-OM-OBF/Shared Documents/Reporting/Fact Book/2025 Fact Book/OCPL Final - JIRA Submissions/Budget Summary/"/>
    </mc:Choice>
  </mc:AlternateContent>
  <xr:revisionPtr revIDLastSave="7" documentId="8_{9DAAA1FF-A32D-41FE-9F24-E15480082995}" xr6:coauthVersionLast="47" xr6:coauthVersionMax="47" xr10:uidLastSave="{CA3C6EC0-5B72-419E-AD99-8564DBD872C7}"/>
  <bookViews>
    <workbookView xWindow="-29263" yWindow="-4551" windowWidth="25894" windowHeight="17057" xr2:uid="{00000000-000D-0000-FFFF-FFFF00000000}"/>
  </bookViews>
  <sheets>
    <sheet name="Management Fund" sheetId="1" r:id="rId1"/>
  </sheets>
  <definedNames>
    <definedName name="_xlnm.Print_Area" localSheetId="0">'Management Fund'!$B$2:$F$61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F33" i="1"/>
  <c r="F36" i="1" s="1"/>
  <c r="D30" i="1"/>
  <c r="D29" i="1"/>
  <c r="D33" i="1" s="1"/>
  <c r="R19" i="1"/>
  <c r="D35" i="1" s="1"/>
  <c r="R13" i="1"/>
  <c r="M11" i="1"/>
  <c r="E28" i="1" l="1"/>
  <c r="E31" i="1"/>
  <c r="E32" i="1"/>
  <c r="E27" i="1"/>
  <c r="D36" i="1"/>
  <c r="L11" i="1" s="1"/>
  <c r="E35" i="1"/>
  <c r="E30" i="1"/>
  <c r="G34" i="1"/>
  <c r="G36" i="1" s="1"/>
  <c r="G35" i="1"/>
  <c r="E34" i="1"/>
  <c r="E36" i="1" s="1"/>
  <c r="G28" i="1"/>
  <c r="E29" i="1"/>
  <c r="G29" i="1"/>
  <c r="G31" i="1"/>
  <c r="G30" i="1"/>
  <c r="G27" i="1"/>
  <c r="G32" i="1"/>
  <c r="G33" i="1" l="1"/>
  <c r="E33" i="1"/>
</calcChain>
</file>

<file path=xl/sharedStrings.xml><?xml version="1.0" encoding="utf-8"?>
<sst xmlns="http://schemas.openxmlformats.org/spreadsheetml/2006/main" count="55" uniqueCount="53">
  <si>
    <t>NIH Management Fund, Service &amp; Supply Fund, and GSA Rent</t>
  </si>
  <si>
    <t>(Whole Dollars)</t>
  </si>
  <si>
    <t>Type</t>
  </si>
  <si>
    <t>Dollar</t>
  </si>
  <si>
    <t>Percent</t>
  </si>
  <si>
    <t>MFUND Total</t>
  </si>
  <si>
    <t>NCI Total SSF</t>
  </si>
  <si>
    <t>input total NCI's Service and Supply Fund Assessment amount</t>
  </si>
  <si>
    <t>CIT SSF</t>
  </si>
  <si>
    <t>input total NCI's Center for Information Technology amount</t>
  </si>
  <si>
    <t>SSF</t>
  </si>
  <si>
    <t>NIH Total MF &amp; SSF</t>
  </si>
  <si>
    <t>NCI Total MF &amp; SSF</t>
  </si>
  <si>
    <t>All Other NIH Institutes</t>
  </si>
  <si>
    <t>use MF SSF FY XXXX Assessments - Summary Tables report</t>
  </si>
  <si>
    <t>DISTRIBUTION OF NCI PAYMENT</t>
  </si>
  <si>
    <t>Share of NCI</t>
  </si>
  <si>
    <t>Center for Scientific Review</t>
  </si>
  <si>
    <t>Center for Information Technology</t>
  </si>
  <si>
    <t xml:space="preserve">Other OD  </t>
  </si>
  <si>
    <t>Total NCI Management Fund and SSF</t>
  </si>
  <si>
    <t>NCI</t>
  </si>
  <si>
    <t xml:space="preserve">All Other NIH Institutes </t>
  </si>
  <si>
    <t>Total NIH Management Fund and SSF</t>
  </si>
  <si>
    <t xml:space="preserve">The Management Fund provides for the financing of certain common research and administrative </t>
  </si>
  <si>
    <t>support activities which are required in the operations of NIH:</t>
  </si>
  <si>
    <r>
      <t xml:space="preserve">     Clinical Center</t>
    </r>
    <r>
      <rPr>
        <sz val="10"/>
        <rFont val="Arial"/>
        <family val="2"/>
      </rPr>
      <t>: Admissions and follow-up, anesthesiology, diagnostic x-ray, nuclear medicine,</t>
    </r>
  </si>
  <si>
    <t xml:space="preserve">     clinical pathology, blood bank, rehabilitation medicine, pharmacy, medical records, nursing services,</t>
  </si>
  <si>
    <t xml:space="preserve">     patient nutrition services, housekeeping services, laundry, social work, drug costs, red team response,</t>
  </si>
  <si>
    <t xml:space="preserve"> bench to bedside and the Children's Hospital. </t>
  </si>
  <si>
    <r>
      <t xml:space="preserve">     Center for Scientific Review</t>
    </r>
    <r>
      <rPr>
        <sz val="10"/>
        <rFont val="Arial"/>
        <family val="2"/>
      </rPr>
      <t xml:space="preserve">: Initial scientific review of applications and assignment of </t>
    </r>
  </si>
  <si>
    <t xml:space="preserve">     research grant applications to institutes.</t>
  </si>
  <si>
    <r>
      <t xml:space="preserve">     Center for Information Technology</t>
    </r>
    <r>
      <rPr>
        <sz val="10"/>
        <rFont val="Arial"/>
        <family val="2"/>
      </rPr>
      <t>: Research and development program in which concepts</t>
    </r>
  </si>
  <si>
    <t xml:space="preserve">     and methods of computer science are applied to biomedical problems.</t>
  </si>
  <si>
    <r>
      <t xml:space="preserve">     </t>
    </r>
    <r>
      <rPr>
        <i/>
        <sz val="10"/>
        <rFont val="Arial"/>
        <family val="2"/>
      </rPr>
      <t>Service &amp; Supply Fund</t>
    </r>
    <r>
      <rPr>
        <sz val="10"/>
        <rFont val="Arial"/>
        <family val="2"/>
      </rPr>
      <t>: Mainframe computing, enterprise IT software planning and development,</t>
    </r>
  </si>
  <si>
    <t xml:space="preserve">     engineering planning and design, printing, telecommunications, procurement, shipping and receiving, </t>
  </si>
  <si>
    <t xml:space="preserve">     motor pool, research animals, fabrication and maintenance of scientific equipment, utilities and plant</t>
  </si>
  <si>
    <t xml:space="preserve">     maintenance, biomedical engineering, background investigations, IT cybersecurity, GSA rental payments for space (to include all building</t>
  </si>
  <si>
    <t xml:space="preserve">     rental costs, including utilities and guard services) and Other Research Services (to include procurement, safety, engineering and biomedical engineering).</t>
  </si>
  <si>
    <t>Service and Supply Fund Assessment*</t>
  </si>
  <si>
    <t>Clinical Center*</t>
  </si>
  <si>
    <t>Other Research Services*</t>
  </si>
  <si>
    <r>
      <t xml:space="preserve">     *Other Research Services</t>
    </r>
    <r>
      <rPr>
        <sz val="10"/>
        <rFont val="Arial"/>
        <family val="2"/>
      </rPr>
      <t xml:space="preserve">: Procurement, safety, engineering, biomedical engineering </t>
    </r>
  </si>
  <si>
    <t xml:space="preserve">     veterinary resources, and library services moved to Service and Supply fund.</t>
  </si>
  <si>
    <t>FY 24 Amount</t>
  </si>
  <si>
    <t>Use grand total amount in (Cell I14), on Summary by IC by SSF-Total tab, from FY 2025 MF/SSF Actuals CSA-01 Report</t>
  </si>
  <si>
    <t>Use total amount in (Cell C14), on Summary by IC by SSF-Total tab, from FY 2025 MF/SSF Actuals CSA-01 Report</t>
  </si>
  <si>
    <t>Use grand total amount in (Cell G47), on Summary by IC by Fund tab, from FY 2025 MF/SSF Actuals CSA-01 Report</t>
  </si>
  <si>
    <t>Use total amount in (Cell G14), on Summary by IC by Fund tab, from FY 2025 MF/SSF Actuals CSA-01 Report</t>
  </si>
  <si>
    <t xml:space="preserve">subtract CIT SSF from NCI Total SSF </t>
  </si>
  <si>
    <t>subtract NCI Total MF/SSF from NIH Total MF/SSF</t>
  </si>
  <si>
    <t>Fiscal Year 2025</t>
  </si>
  <si>
    <t>FY 25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</si>
</sst>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$&quot;#,##0"/>
  </numFmts>
  <fonts count="13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8"/>
      <color theme="0"/>
      <name val="Arial"/>
      <family val="2"/>
    </font>
    <font>
      <sz val="8"/>
      <color rgb="FFFF0000"/>
      <name val="Arial"/>
      <family val="2"/>
    </font>
    <font>
      <u/>
      <sz val="10"/>
      <color theme="10"/>
      <name val="Arial"/>
      <family val="2"/>
    </font>
    <font>
      <b/>
      <sz val="12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top"/>
    </xf>
    <xf numFmtId="10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</xf>
  </cellStyleXfs>
  <cellXfs count="75">
    <xf numFmtId="0" fontId="0" fillId="0" borderId="0" xfId="0">
      <alignment vertical="top"/>
    </xf>
    <xf numFmtId="164" fontId="8" fillId="0" borderId="0" xfId="1" applyNumberFormat="1" applyFont="1" applyFill="1" applyBorder="1" applyAlignment="1">
      <alignment horizontal="left"/>
    </xf>
    <xf numFmtId="0" fontId="0" fillId="0" borderId="0" xfId="0" applyAlignment="1"/>
    <xf numFmtId="0" fontId="6" fillId="0" borderId="0" xfId="0" applyFont="1" applyAlignment="1"/>
    <xf numFmtId="0" fontId="5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3" fillId="0" borderId="0" xfId="0" applyFont="1" applyAlignment="1"/>
    <xf numFmtId="0" fontId="0" fillId="0" borderId="3" xfId="0" applyBorder="1" applyAlignment="1"/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left"/>
    </xf>
    <xf numFmtId="4" fontId="0" fillId="0" borderId="0" xfId="0" applyNumberFormat="1" applyAlignment="1"/>
    <xf numFmtId="3" fontId="1" fillId="0" borderId="0" xfId="0" applyNumberFormat="1" applyFont="1" applyAlignment="1">
      <alignment horizontal="left"/>
    </xf>
    <xf numFmtId="3" fontId="7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left"/>
    </xf>
    <xf numFmtId="0" fontId="0" fillId="0" borderId="6" xfId="0" applyBorder="1">
      <alignment vertical="top"/>
    </xf>
    <xf numFmtId="0" fontId="0" fillId="0" borderId="12" xfId="0" applyBorder="1">
      <alignment vertical="top"/>
    </xf>
    <xf numFmtId="0" fontId="0" fillId="0" borderId="12" xfId="0" applyBorder="1" applyAlignment="1"/>
    <xf numFmtId="0" fontId="0" fillId="0" borderId="7" xfId="0" applyBorder="1" applyAlignment="1"/>
    <xf numFmtId="164" fontId="7" fillId="0" borderId="0" xfId="0" applyNumberFormat="1" applyFont="1" applyAlignment="1">
      <alignment horizontal="left"/>
    </xf>
    <xf numFmtId="0" fontId="0" fillId="0" borderId="8" xfId="0" applyBorder="1">
      <alignment vertical="top"/>
    </xf>
    <xf numFmtId="3" fontId="2" fillId="0" borderId="13" xfId="0" applyNumberFormat="1" applyFont="1" applyBorder="1" applyAlignment="1"/>
    <xf numFmtId="0" fontId="0" fillId="0" borderId="9" xfId="0" applyBorder="1" applyAlignment="1"/>
    <xf numFmtId="0" fontId="2" fillId="0" borderId="0" xfId="0" applyFont="1">
      <alignment vertical="top"/>
    </xf>
    <xf numFmtId="3" fontId="2" fillId="0" borderId="14" xfId="0" applyNumberFormat="1" applyFont="1" applyBorder="1" applyAlignment="1"/>
    <xf numFmtId="0" fontId="2" fillId="0" borderId="0" xfId="0" applyFont="1" applyAlignment="1"/>
    <xf numFmtId="164" fontId="1" fillId="0" borderId="0" xfId="0" applyNumberFormat="1" applyFont="1" applyAlignment="1">
      <alignment horizontal="left"/>
    </xf>
    <xf numFmtId="0" fontId="0" fillId="0" borderId="11" xfId="0" applyBorder="1">
      <alignment vertical="top"/>
    </xf>
    <xf numFmtId="0" fontId="0" fillId="0" borderId="2" xfId="0" applyBorder="1" applyAlignment="1"/>
    <xf numFmtId="0" fontId="0" fillId="0" borderId="2" xfId="0" applyBorder="1">
      <alignment vertical="top"/>
    </xf>
    <xf numFmtId="0" fontId="0" fillId="0" borderId="10" xfId="0" applyBorder="1" applyAlignment="1"/>
    <xf numFmtId="0" fontId="0" fillId="0" borderId="8" xfId="0" applyBorder="1" applyAlignment="1"/>
    <xf numFmtId="3" fontId="4" fillId="0" borderId="0" xfId="0" applyNumberFormat="1" applyFont="1" applyAlignment="1">
      <alignment horizontal="left"/>
    </xf>
    <xf numFmtId="3" fontId="2" fillId="0" borderId="5" xfId="0" applyNumberFormat="1" applyFont="1" applyBorder="1" applyAlignment="1"/>
    <xf numFmtId="3" fontId="11" fillId="0" borderId="0" xfId="2" applyNumberFormat="1" applyFont="1" applyFill="1" applyBorder="1" applyAlignment="1">
      <alignment horizontal="left"/>
    </xf>
    <xf numFmtId="3" fontId="12" fillId="0" borderId="0" xfId="0" applyNumberFormat="1" applyFont="1" applyAlignment="1">
      <alignment horizontal="left"/>
    </xf>
    <xf numFmtId="0" fontId="12" fillId="0" borderId="0" xfId="0" applyFont="1" applyAlignment="1"/>
    <xf numFmtId="0" fontId="12" fillId="0" borderId="0" xfId="0" applyFont="1">
      <alignment vertical="top"/>
    </xf>
    <xf numFmtId="0" fontId="0" fillId="0" borderId="11" xfId="0" applyBorder="1" applyAlignment="1"/>
    <xf numFmtId="3" fontId="1" fillId="0" borderId="2" xfId="0" applyNumberFormat="1" applyFont="1" applyBorder="1" applyAlignment="1">
      <alignment horizontal="left"/>
    </xf>
    <xf numFmtId="3" fontId="1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left"/>
    </xf>
    <xf numFmtId="3" fontId="4" fillId="0" borderId="2" xfId="0" applyNumberFormat="1" applyFont="1" applyBorder="1" applyAlignment="1">
      <alignment horizontal="right"/>
    </xf>
    <xf numFmtId="0" fontId="10" fillId="0" borderId="0" xfId="0" applyFont="1">
      <alignment vertical="top"/>
    </xf>
    <xf numFmtId="0" fontId="10" fillId="0" borderId="0" xfId="0" applyFont="1" applyAlignment="1"/>
    <xf numFmtId="0" fontId="4" fillId="0" borderId="0" xfId="0" applyFont="1">
      <alignment vertical="top"/>
    </xf>
    <xf numFmtId="3" fontId="5" fillId="0" borderId="0" xfId="0" applyNumberFormat="1" applyFont="1" applyAlignment="1">
      <alignment horizontal="left"/>
    </xf>
    <xf numFmtId="0" fontId="4" fillId="0" borderId="0" xfId="0" applyFont="1" applyAlignment="1"/>
    <xf numFmtId="3" fontId="0" fillId="0" borderId="0" xfId="0" applyNumberFormat="1" applyAlignment="1">
      <alignment horizontal="left"/>
    </xf>
    <xf numFmtId="165" fontId="2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3" fontId="2" fillId="0" borderId="0" xfId="0" applyNumberFormat="1" applyFont="1" applyAlignment="1">
      <alignment horizontal="right"/>
    </xf>
    <xf numFmtId="3" fontId="0" fillId="0" borderId="2" xfId="0" applyNumberFormat="1" applyBorder="1" applyAlignment="1">
      <alignment horizontal="left"/>
    </xf>
    <xf numFmtId="3" fontId="1" fillId="0" borderId="2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0" fontId="0" fillId="0" borderId="4" xfId="0" applyBorder="1" applyAlignment="1"/>
    <xf numFmtId="164" fontId="0" fillId="0" borderId="4" xfId="0" applyNumberForma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4" fillId="0" borderId="2" xfId="0" applyNumberFormat="1" applyFont="1" applyBorder="1" applyAlignment="1">
      <alignment horizontal="left"/>
    </xf>
    <xf numFmtId="3" fontId="0" fillId="0" borderId="1" xfId="0" applyNumberFormat="1" applyBorder="1" applyAlignment="1">
      <alignment horizontal="left"/>
    </xf>
    <xf numFmtId="165" fontId="4" fillId="0" borderId="1" xfId="0" applyNumberFormat="1" applyFon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3" fontId="0" fillId="0" borderId="0" xfId="0" applyNumberFormat="1" applyAlignment="1"/>
    <xf numFmtId="164" fontId="4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3" fontId="3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 indent="1"/>
    </xf>
    <xf numFmtId="0" fontId="3" fillId="0" borderId="0" xfId="0" applyFont="1" applyAlignment="1">
      <alignment horizontal="left"/>
    </xf>
    <xf numFmtId="4" fontId="2" fillId="0" borderId="0" xfId="0" applyNumberFormat="1" applyFont="1" applyAlignment="1">
      <alignment horizontal="right"/>
    </xf>
    <xf numFmtId="165" fontId="2" fillId="0" borderId="2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/>
    </xf>
  </cellXfs>
  <cellStyles count="3">
    <cellStyle name="Hyperlink" xfId="2" builtinId="8"/>
    <cellStyle name="Normal" xfId="0" builtinId="0"/>
    <cellStyle name="Percent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rotY val="3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608654131271369"/>
          <c:y val="0.10275704941836006"/>
          <c:w val="0.77252763417463965"/>
          <c:h val="0.78446235287673016"/>
        </c:manualLayout>
      </c:layout>
      <c:pie3DChart>
        <c:varyColors val="1"/>
        <c:ser>
          <c:idx val="0"/>
          <c:order val="0"/>
          <c:explosion val="2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'Management Fund'!$B$34:$B$35</c:f>
              <c:strCache>
                <c:ptCount val="2"/>
                <c:pt idx="0">
                  <c:v>NCI</c:v>
                </c:pt>
                <c:pt idx="1">
                  <c:v>All Other NIH Institutes </c:v>
                </c:pt>
              </c:strCache>
            </c:strRef>
          </c:cat>
          <c:val>
            <c:numRef>
              <c:f>'Management Fund'!$D$34:$D$35</c:f>
              <c:numCache>
                <c:formatCode>"$"#,##0</c:formatCode>
                <c:ptCount val="2"/>
                <c:pt idx="0">
                  <c:v>528212708.89999998</c:v>
                </c:pt>
                <c:pt idx="1">
                  <c:v>2061473254.3199997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C7-43EC-BDAE-151C2B12B3C7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873041383184914"/>
          <c:y val="0.81906356733623031"/>
          <c:w val="0.21292141082223789"/>
          <c:h val="0.11968226329793227"/>
        </c:manualLayout>
      </c:layout>
      <c:overlay val="0"/>
    </c:legend>
    <c:plotVisOnly val="0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266" r="0.75000000000001266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4</xdr:row>
      <xdr:rowOff>66675</xdr:rowOff>
    </xdr:from>
    <xdr:to>
      <xdr:col>5</xdr:col>
      <xdr:colOff>895350</xdr:colOff>
      <xdr:row>24</xdr:row>
      <xdr:rowOff>0</xdr:rowOff>
    </xdr:to>
    <xdr:graphicFrame macro="">
      <xdr:nvGraphicFramePr>
        <xdr:cNvPr id="2" name="Chart 3" descr="NIH Management Fund, Service &amp; Supply Fund, and GSA Rent FY2017 (Whole Dollars)&#10;Pie chart showing &quot;NCI&quot; approximately one-quarter and &quot;All Others&quot; as about three-quarters" title="NIH Management Fund, Service &amp; Supply Fund, and GSA Rent FY2017 (Whole Dollars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Y92"/>
  <sheetViews>
    <sheetView showGridLines="0" tabSelected="1" topLeftCell="A3" zoomScale="80" zoomScaleNormal="80" zoomScaleSheetLayoutView="100" workbookViewId="0">
      <selection activeCell="G40" sqref="G40"/>
    </sheetView>
  </sheetViews>
  <sheetFormatPr defaultColWidth="8.81640625" defaultRowHeight="12.5" x14ac:dyDescent="0.25"/>
  <cols>
    <col min="1" max="1" width="22.1796875" style="2" customWidth="1"/>
    <col min="2" max="2" width="33.54296875" style="2" customWidth="1"/>
    <col min="3" max="3" width="9" style="2" customWidth="1"/>
    <col min="4" max="4" width="17.54296875" style="2" customWidth="1"/>
    <col min="5" max="5" width="12.54296875" style="2" customWidth="1"/>
    <col min="6" max="6" width="18.1796875" style="2" customWidth="1"/>
    <col min="7" max="7" width="12.54296875" customWidth="1"/>
    <col min="8" max="8" width="11.453125" style="2" customWidth="1"/>
    <col min="9" max="9" width="11.54296875" style="2" customWidth="1"/>
    <col min="10" max="10" width="9.1796875" style="2" customWidth="1"/>
    <col min="11" max="11" width="19" style="2" customWidth="1"/>
    <col min="12" max="12" width="11.1796875" style="2" customWidth="1"/>
    <col min="13" max="15" width="9.1796875" style="2" customWidth="1"/>
    <col min="16" max="16" width="11.453125" style="2" bestFit="1" customWidth="1"/>
    <col min="17" max="17" width="20" style="2" hidden="1" customWidth="1"/>
    <col min="18" max="18" width="13" style="2" hidden="1" customWidth="1"/>
    <col min="19" max="20" width="9.1796875" style="2" hidden="1" customWidth="1"/>
    <col min="21" max="24" width="0" style="2" hidden="1" customWidth="1"/>
    <col min="25" max="25" width="55.453125" style="2" hidden="1" customWidth="1"/>
    <col min="26" max="30" width="0" style="2" hidden="1" customWidth="1"/>
    <col min="31" max="16384" width="8.81640625" style="2"/>
  </cols>
  <sheetData>
    <row r="1" spans="2:25" x14ac:dyDescent="0.25">
      <c r="K1"/>
      <c r="L1"/>
      <c r="M1"/>
      <c r="N1"/>
      <c r="O1"/>
      <c r="P1"/>
      <c r="Q1"/>
    </row>
    <row r="2" spans="2:25" ht="18" x14ac:dyDescent="0.4">
      <c r="B2" s="3" t="s">
        <v>0</v>
      </c>
      <c r="C2" s="4"/>
      <c r="D2" s="5"/>
      <c r="K2"/>
      <c r="L2"/>
      <c r="M2"/>
      <c r="N2"/>
      <c r="O2"/>
      <c r="P2"/>
      <c r="Q2"/>
    </row>
    <row r="3" spans="2:25" ht="18" x14ac:dyDescent="0.4">
      <c r="B3" s="3" t="s">
        <v>51</v>
      </c>
      <c r="C3" s="5"/>
      <c r="D3" s="6"/>
      <c r="H3" s="6"/>
      <c r="I3" s="6"/>
      <c r="K3"/>
      <c r="L3"/>
      <c r="M3"/>
      <c r="N3"/>
      <c r="O3"/>
      <c r="P3"/>
      <c r="Q3"/>
    </row>
    <row r="4" spans="2:25" ht="13" x14ac:dyDescent="0.3">
      <c r="B4" s="7" t="s">
        <v>1</v>
      </c>
      <c r="C4" s="5"/>
      <c r="D4" s="6"/>
      <c r="E4" s="6"/>
      <c r="F4" s="6"/>
      <c r="H4" s="6"/>
      <c r="I4" s="6"/>
      <c r="K4"/>
      <c r="L4"/>
      <c r="M4"/>
      <c r="N4"/>
      <c r="O4"/>
      <c r="P4"/>
      <c r="Q4"/>
    </row>
    <row r="5" spans="2:25" ht="6.75" customHeight="1" x14ac:dyDescent="0.25">
      <c r="B5" s="8"/>
      <c r="C5" s="9"/>
      <c r="D5" s="9"/>
      <c r="E5" s="9"/>
      <c r="F5" s="9"/>
      <c r="H5" s="10"/>
      <c r="I5" s="10"/>
      <c r="K5"/>
      <c r="L5"/>
      <c r="M5"/>
      <c r="N5"/>
      <c r="O5"/>
      <c r="P5"/>
      <c r="Q5"/>
    </row>
    <row r="6" spans="2:25" ht="9.75" customHeight="1" x14ac:dyDescent="0.25">
      <c r="B6" s="10"/>
      <c r="C6" s="10"/>
      <c r="D6" s="10"/>
      <c r="E6" s="10"/>
      <c r="F6" s="10"/>
      <c r="H6" s="10"/>
      <c r="I6" s="11"/>
      <c r="K6"/>
      <c r="L6"/>
      <c r="M6"/>
      <c r="N6"/>
      <c r="O6"/>
      <c r="P6"/>
      <c r="Q6"/>
    </row>
    <row r="7" spans="2:25" ht="11.25" customHeight="1" x14ac:dyDescent="0.25">
      <c r="B7" s="12"/>
      <c r="C7" s="12"/>
      <c r="D7" s="12"/>
      <c r="E7" s="12"/>
      <c r="F7" s="12"/>
      <c r="H7" s="12"/>
      <c r="I7" s="12"/>
      <c r="K7" s="12"/>
      <c r="L7" s="12"/>
      <c r="M7" s="12"/>
      <c r="N7" s="12"/>
      <c r="O7" s="12"/>
      <c r="P7" s="12"/>
    </row>
    <row r="8" spans="2:25" x14ac:dyDescent="0.25">
      <c r="B8" s="12"/>
      <c r="C8" s="12"/>
      <c r="D8" s="12"/>
      <c r="E8" s="12"/>
      <c r="F8" s="12"/>
      <c r="H8" s="12"/>
      <c r="I8" s="12"/>
      <c r="K8" s="13" t="s">
        <v>2</v>
      </c>
      <c r="L8" s="13" t="s">
        <v>3</v>
      </c>
      <c r="M8" s="13" t="s">
        <v>4</v>
      </c>
      <c r="N8" s="13"/>
      <c r="O8" s="12"/>
      <c r="P8"/>
      <c r="Q8"/>
      <c r="R8"/>
      <c r="S8"/>
    </row>
    <row r="9" spans="2:25" x14ac:dyDescent="0.25">
      <c r="B9" s="12"/>
      <c r="C9" s="12"/>
      <c r="D9" s="12"/>
      <c r="E9" s="12"/>
      <c r="F9" s="12"/>
      <c r="H9" s="12"/>
      <c r="I9" s="12"/>
      <c r="K9" s="14"/>
      <c r="L9" s="14"/>
      <c r="M9" s="1"/>
      <c r="N9" s="13"/>
      <c r="O9" s="12"/>
      <c r="P9"/>
      <c r="Q9"/>
      <c r="R9"/>
      <c r="S9"/>
    </row>
    <row r="10" spans="2:25" x14ac:dyDescent="0.25">
      <c r="B10" s="12"/>
      <c r="C10" s="12"/>
      <c r="D10" s="12"/>
      <c r="E10" s="12"/>
      <c r="F10" s="12"/>
      <c r="H10" s="12"/>
      <c r="I10" s="12"/>
      <c r="K10" s="14"/>
      <c r="L10" s="14"/>
      <c r="M10" s="15"/>
      <c r="N10" s="13"/>
      <c r="O10" s="12"/>
      <c r="P10"/>
      <c r="Q10" s="16"/>
      <c r="R10" s="17"/>
      <c r="S10" s="17"/>
      <c r="T10" s="18"/>
      <c r="U10" s="18"/>
      <c r="V10" s="18"/>
      <c r="W10" s="18"/>
      <c r="X10" s="19"/>
    </row>
    <row r="11" spans="2:25" x14ac:dyDescent="0.25">
      <c r="B11" s="12"/>
      <c r="C11" s="12"/>
      <c r="D11" s="12"/>
      <c r="E11" s="12"/>
      <c r="F11" s="12"/>
      <c r="H11" s="12"/>
      <c r="I11" s="12"/>
      <c r="K11" s="13" t="s">
        <v>5</v>
      </c>
      <c r="L11" s="13">
        <f>D36</f>
        <v>2589685963.2199998</v>
      </c>
      <c r="M11" s="20">
        <f>M9+M10</f>
        <v>0</v>
      </c>
      <c r="N11" s="13"/>
      <c r="O11" s="12"/>
      <c r="P11"/>
      <c r="Q11" s="21" t="s">
        <v>6</v>
      </c>
      <c r="R11" s="22">
        <v>296864238.63</v>
      </c>
      <c r="S11" t="s">
        <v>7</v>
      </c>
      <c r="X11" s="23"/>
      <c r="Y11" s="24" t="s">
        <v>45</v>
      </c>
    </row>
    <row r="12" spans="2:25" x14ac:dyDescent="0.25">
      <c r="B12" s="12"/>
      <c r="C12" s="12"/>
      <c r="D12" s="12"/>
      <c r="E12" s="12"/>
      <c r="F12" s="12"/>
      <c r="H12" s="12"/>
      <c r="I12" s="12"/>
      <c r="K12" s="13"/>
      <c r="L12" s="13"/>
      <c r="M12" s="20"/>
      <c r="N12" s="13"/>
      <c r="O12" s="12"/>
      <c r="P12"/>
      <c r="Q12" s="21" t="s">
        <v>8</v>
      </c>
      <c r="R12" s="25">
        <v>44753268.549999997</v>
      </c>
      <c r="S12" t="s">
        <v>9</v>
      </c>
      <c r="X12" s="23"/>
      <c r="Y12" s="26" t="s">
        <v>46</v>
      </c>
    </row>
    <row r="13" spans="2:25" x14ac:dyDescent="0.25">
      <c r="B13" s="12"/>
      <c r="C13" s="12"/>
      <c r="D13" s="12"/>
      <c r="E13" s="12"/>
      <c r="F13" s="12"/>
      <c r="H13" s="12"/>
      <c r="I13" s="12"/>
      <c r="K13" s="12"/>
      <c r="L13" s="12"/>
      <c r="M13" s="27"/>
      <c r="N13" s="12"/>
      <c r="O13" s="12"/>
      <c r="P13"/>
      <c r="Q13" s="21" t="s">
        <v>10</v>
      </c>
      <c r="R13" s="25">
        <f>R11-R12</f>
        <v>252110970.07999998</v>
      </c>
      <c r="S13" t="s">
        <v>49</v>
      </c>
      <c r="X13" s="23"/>
    </row>
    <row r="14" spans="2:25" x14ac:dyDescent="0.25">
      <c r="B14" s="12"/>
      <c r="C14" s="12"/>
      <c r="D14" s="12"/>
      <c r="E14" s="12"/>
      <c r="F14" s="12"/>
      <c r="H14" s="12"/>
      <c r="I14" s="12"/>
      <c r="K14" s="12"/>
      <c r="L14" s="12"/>
      <c r="M14" s="12"/>
      <c r="N14" s="12"/>
      <c r="O14" s="12"/>
      <c r="P14"/>
      <c r="Q14" s="28"/>
      <c r="R14" s="29"/>
      <c r="S14" s="30"/>
      <c r="T14" s="29"/>
      <c r="U14" s="29"/>
      <c r="V14" s="29"/>
      <c r="W14" s="29"/>
      <c r="X14" s="31"/>
    </row>
    <row r="15" spans="2:25" x14ac:dyDescent="0.25">
      <c r="B15" s="12"/>
      <c r="C15" s="12"/>
      <c r="D15" s="12"/>
      <c r="E15" s="12"/>
      <c r="F15" s="12"/>
      <c r="H15" s="12"/>
      <c r="I15" s="12"/>
      <c r="K15"/>
      <c r="L15"/>
      <c r="M15"/>
      <c r="N15"/>
      <c r="O15"/>
      <c r="P15"/>
      <c r="Q15"/>
      <c r="R15"/>
      <c r="S15"/>
    </row>
    <row r="16" spans="2:25" x14ac:dyDescent="0.25">
      <c r="B16" s="12"/>
      <c r="C16" s="12"/>
      <c r="D16" s="12"/>
      <c r="E16" s="12"/>
      <c r="F16" s="12"/>
      <c r="H16" s="12"/>
      <c r="I16" s="12"/>
      <c r="K16"/>
      <c r="L16"/>
      <c r="M16"/>
      <c r="N16"/>
      <c r="O16"/>
      <c r="P16"/>
      <c r="Q16" s="16"/>
      <c r="R16" s="18"/>
      <c r="S16" s="17"/>
      <c r="T16" s="18"/>
      <c r="U16" s="18"/>
      <c r="V16" s="18"/>
      <c r="W16" s="18"/>
      <c r="X16" s="19"/>
    </row>
    <row r="17" spans="2:25" x14ac:dyDescent="0.25">
      <c r="B17" s="12"/>
      <c r="C17" s="12"/>
      <c r="D17" s="12"/>
      <c r="E17" s="12"/>
      <c r="F17" s="12"/>
      <c r="H17" s="12"/>
      <c r="I17" s="12"/>
      <c r="K17"/>
      <c r="L17"/>
      <c r="M17"/>
      <c r="N17"/>
      <c r="O17"/>
      <c r="P17"/>
      <c r="Q17" s="21" t="s">
        <v>11</v>
      </c>
      <c r="R17" s="22">
        <v>2589685963.2199998</v>
      </c>
      <c r="S17" t="s">
        <v>14</v>
      </c>
      <c r="X17" s="23"/>
      <c r="Y17" s="24" t="s">
        <v>47</v>
      </c>
    </row>
    <row r="18" spans="2:25" x14ac:dyDescent="0.25">
      <c r="B18" s="12"/>
      <c r="C18" s="12"/>
      <c r="D18" s="12"/>
      <c r="E18" s="12"/>
      <c r="F18" s="12"/>
      <c r="H18" s="12"/>
      <c r="I18" s="12"/>
      <c r="K18"/>
      <c r="L18"/>
      <c r="M18"/>
      <c r="N18"/>
      <c r="O18"/>
      <c r="P18" s="12"/>
      <c r="Q18" s="32" t="s">
        <v>12</v>
      </c>
      <c r="R18" s="25">
        <v>528212708.89999998</v>
      </c>
      <c r="S18" t="s">
        <v>14</v>
      </c>
      <c r="X18" s="23"/>
      <c r="Y18" s="26" t="s">
        <v>48</v>
      </c>
    </row>
    <row r="19" spans="2:25" ht="13" x14ac:dyDescent="0.3">
      <c r="B19" s="12"/>
      <c r="C19" s="12"/>
      <c r="D19" s="12"/>
      <c r="E19" s="12"/>
      <c r="F19" s="12"/>
      <c r="H19" s="33"/>
      <c r="I19" s="12"/>
      <c r="K19"/>
      <c r="L19"/>
      <c r="M19"/>
      <c r="N19"/>
      <c r="O19"/>
      <c r="Q19" s="32" t="s">
        <v>13</v>
      </c>
      <c r="R19" s="34">
        <f>R17-R18</f>
        <v>2061473254.3199997</v>
      </c>
      <c r="S19" t="s">
        <v>50</v>
      </c>
      <c r="X19" s="23"/>
    </row>
    <row r="20" spans="2:25" ht="14" x14ac:dyDescent="0.3">
      <c r="B20" s="12"/>
      <c r="C20" s="12"/>
      <c r="D20" s="12"/>
      <c r="E20" s="12"/>
      <c r="F20" s="12"/>
      <c r="H20" s="35"/>
      <c r="I20" s="36"/>
      <c r="J20" s="37"/>
      <c r="K20" s="38"/>
      <c r="L20" s="38"/>
      <c r="M20" s="38"/>
      <c r="N20" s="38"/>
      <c r="O20" s="38"/>
      <c r="Q20" s="39"/>
      <c r="R20" s="40"/>
      <c r="S20" s="29"/>
      <c r="T20" s="29"/>
      <c r="U20" s="29"/>
      <c r="V20" s="29"/>
      <c r="W20" s="29"/>
      <c r="X20" s="31"/>
    </row>
    <row r="21" spans="2:25" x14ac:dyDescent="0.25">
      <c r="B21" s="12"/>
      <c r="C21" s="12"/>
      <c r="D21" s="12"/>
      <c r="E21" s="12"/>
      <c r="F21" s="12"/>
      <c r="H21" s="12"/>
      <c r="I21" s="12"/>
      <c r="K21"/>
      <c r="L21"/>
      <c r="M21"/>
      <c r="N21"/>
      <c r="O21"/>
    </row>
    <row r="22" spans="2:25" x14ac:dyDescent="0.25">
      <c r="B22" s="12"/>
      <c r="C22" s="12"/>
      <c r="D22" s="12"/>
      <c r="E22" s="12"/>
      <c r="F22" s="12"/>
      <c r="H22" s="12"/>
      <c r="I22" s="12"/>
      <c r="K22"/>
      <c r="L22"/>
      <c r="M22"/>
      <c r="N22"/>
      <c r="O22"/>
    </row>
    <row r="23" spans="2:25" x14ac:dyDescent="0.25">
      <c r="B23" s="12"/>
      <c r="C23" s="12"/>
      <c r="D23" s="12"/>
      <c r="E23" s="12"/>
      <c r="F23" s="12"/>
      <c r="H23" s="12"/>
      <c r="I23" s="12"/>
      <c r="K23"/>
      <c r="L23"/>
      <c r="M23"/>
      <c r="N23"/>
      <c r="O23"/>
    </row>
    <row r="24" spans="2:25" x14ac:dyDescent="0.25">
      <c r="B24" s="12"/>
      <c r="C24" s="12"/>
      <c r="D24" s="12"/>
      <c r="E24" s="12"/>
      <c r="F24" s="12"/>
      <c r="H24" s="12"/>
      <c r="I24" s="12"/>
      <c r="K24" s="12"/>
      <c r="M24" s="12"/>
      <c r="N24" s="12"/>
      <c r="O24" s="12"/>
    </row>
    <row r="25" spans="2:25" x14ac:dyDescent="0.25">
      <c r="C25" s="12"/>
      <c r="D25" s="12"/>
      <c r="E25" s="12"/>
      <c r="F25" s="41"/>
      <c r="H25" s="41"/>
      <c r="I25" s="41"/>
      <c r="K25" s="12"/>
      <c r="L25" s="12"/>
      <c r="M25" s="12"/>
      <c r="N25" s="12"/>
      <c r="O25" s="12"/>
    </row>
    <row r="26" spans="2:25" ht="15.5" x14ac:dyDescent="0.35">
      <c r="B26" s="42" t="s">
        <v>15</v>
      </c>
      <c r="C26" s="43"/>
      <c r="D26" s="43" t="s">
        <v>52</v>
      </c>
      <c r="E26" s="43" t="s">
        <v>16</v>
      </c>
      <c r="F26" s="43" t="s">
        <v>44</v>
      </c>
      <c r="G26" s="43" t="s">
        <v>16</v>
      </c>
      <c r="H26" s="44"/>
      <c r="I26" s="45"/>
      <c r="J26" s="45"/>
      <c r="K26" s="44"/>
      <c r="L26" s="46"/>
      <c r="M26" s="46"/>
      <c r="N26" s="46"/>
      <c r="O26" s="47"/>
      <c r="P26" s="48"/>
    </row>
    <row r="27" spans="2:25" x14ac:dyDescent="0.25">
      <c r="B27" s="49" t="s">
        <v>40</v>
      </c>
      <c r="C27" s="41"/>
      <c r="D27" s="50">
        <v>207510033.25999999</v>
      </c>
      <c r="E27" s="51">
        <f>ROUND(+D27/$D$33,4)</f>
        <v>0.39290000000000003</v>
      </c>
      <c r="F27" s="50">
        <v>200170867.25</v>
      </c>
      <c r="G27" s="51">
        <f>ROUND(+F27/$F$33,4)</f>
        <v>0.39</v>
      </c>
      <c r="H27" s="24"/>
      <c r="K27"/>
      <c r="L27"/>
      <c r="M27"/>
      <c r="N27"/>
      <c r="O27" s="12"/>
    </row>
    <row r="28" spans="2:25" x14ac:dyDescent="0.25">
      <c r="B28" s="49" t="s">
        <v>17</v>
      </c>
      <c r="C28" s="41"/>
      <c r="D28" s="50">
        <v>23838437.010000002</v>
      </c>
      <c r="E28" s="51">
        <f>ROUND(+D28/$D$33,4)</f>
        <v>4.5100000000000001E-2</v>
      </c>
      <c r="F28" s="50">
        <v>22983336.16</v>
      </c>
      <c r="G28" s="51">
        <f t="shared" ref="G28:G32" si="0">ROUND(+F28/$F$33,4)</f>
        <v>4.48E-2</v>
      </c>
      <c r="H28" s="24"/>
      <c r="K28"/>
      <c r="L28"/>
      <c r="M28"/>
      <c r="N28"/>
      <c r="O28" s="12"/>
    </row>
    <row r="29" spans="2:25" x14ac:dyDescent="0.25">
      <c r="B29" s="49" t="s">
        <v>18</v>
      </c>
      <c r="C29" s="41"/>
      <c r="D29" s="50">
        <f>R12</f>
        <v>44753268.549999997</v>
      </c>
      <c r="E29" s="51">
        <f>ROUND(+D29/$D$33,4)</f>
        <v>8.4699999999999998E-2</v>
      </c>
      <c r="F29" s="50">
        <v>42428423.590000004</v>
      </c>
      <c r="G29" s="51">
        <f t="shared" si="0"/>
        <v>8.2699999999999996E-2</v>
      </c>
      <c r="H29" s="26"/>
      <c r="K29"/>
      <c r="L29"/>
      <c r="M29"/>
      <c r="N29"/>
      <c r="O29" s="12"/>
    </row>
    <row r="30" spans="2:25" x14ac:dyDescent="0.25">
      <c r="B30" s="49" t="s">
        <v>39</v>
      </c>
      <c r="C30" s="41"/>
      <c r="D30" s="50">
        <f>R13</f>
        <v>252110970.07999998</v>
      </c>
      <c r="E30" s="51">
        <f>ROUND(+D30/$D$33,4)</f>
        <v>0.4773</v>
      </c>
      <c r="F30" s="50">
        <v>247660891</v>
      </c>
      <c r="G30" s="51">
        <f t="shared" si="0"/>
        <v>0.48249999999999998</v>
      </c>
      <c r="H30" s="24"/>
      <c r="K30"/>
      <c r="L30"/>
      <c r="M30"/>
      <c r="N30"/>
    </row>
    <row r="31" spans="2:25" x14ac:dyDescent="0.25">
      <c r="B31" s="49" t="s">
        <v>41</v>
      </c>
      <c r="C31" s="41"/>
      <c r="D31" s="50">
        <v>0</v>
      </c>
      <c r="E31" s="51">
        <f>ROUND(+D31/$D$33,4)</f>
        <v>0</v>
      </c>
      <c r="F31" s="50">
        <v>0</v>
      </c>
      <c r="G31" s="51">
        <f t="shared" si="0"/>
        <v>0</v>
      </c>
      <c r="H31" s="24"/>
      <c r="K31"/>
      <c r="L31"/>
      <c r="M31"/>
      <c r="N31"/>
    </row>
    <row r="32" spans="2:25" x14ac:dyDescent="0.25">
      <c r="B32" s="53" t="s">
        <v>19</v>
      </c>
      <c r="C32" s="54"/>
      <c r="D32" s="73">
        <v>0</v>
      </c>
      <c r="E32" s="56">
        <f t="shared" ref="E32" si="1">ROUND(+D32/$D$33,4)</f>
        <v>0</v>
      </c>
      <c r="F32" s="73">
        <v>0</v>
      </c>
      <c r="G32" s="56">
        <f t="shared" si="0"/>
        <v>0</v>
      </c>
      <c r="H32" s="24"/>
    </row>
    <row r="33" spans="2:17" ht="13.5" thickBot="1" x14ac:dyDescent="0.35">
      <c r="B33" s="57" t="s">
        <v>20</v>
      </c>
      <c r="C33" s="58"/>
      <c r="D33" s="74">
        <f>SUM(D27:D32)</f>
        <v>528212708.89999998</v>
      </c>
      <c r="E33" s="59">
        <f>SUM(E27:E32)</f>
        <v>1</v>
      </c>
      <c r="F33" s="74">
        <f>SUM(F27:F32)</f>
        <v>513243518</v>
      </c>
      <c r="G33" s="59">
        <f>SUM(G27:G32)</f>
        <v>1</v>
      </c>
    </row>
    <row r="34" spans="2:17" ht="13" thickTop="1" x14ac:dyDescent="0.25">
      <c r="B34" s="52" t="s">
        <v>21</v>
      </c>
      <c r="D34" s="50">
        <f>R18</f>
        <v>528212708.89999998</v>
      </c>
      <c r="E34" s="51">
        <f>D34/D36</f>
        <v>0.20396786189597424</v>
      </c>
      <c r="F34" s="50">
        <v>513243517.92000002</v>
      </c>
      <c r="G34" s="51">
        <f>F34/F36</f>
        <v>0.20212238056661971</v>
      </c>
      <c r="H34" s="26"/>
    </row>
    <row r="35" spans="2:17" x14ac:dyDescent="0.25">
      <c r="B35" s="55" t="s">
        <v>22</v>
      </c>
      <c r="C35" s="60"/>
      <c r="D35" s="73">
        <f>R19</f>
        <v>2061473254.3199997</v>
      </c>
      <c r="E35" s="51">
        <f>D35/D36</f>
        <v>0.79603213810402573</v>
      </c>
      <c r="F35" s="73">
        <v>2026027573.5099998</v>
      </c>
      <c r="G35" s="51">
        <f>F35/F36</f>
        <v>0.79787761940187518</v>
      </c>
      <c r="H35" s="24"/>
      <c r="Q35" s="12"/>
    </row>
    <row r="36" spans="2:17" ht="13" x14ac:dyDescent="0.3">
      <c r="B36" s="61" t="s">
        <v>23</v>
      </c>
      <c r="C36" s="62"/>
      <c r="D36" s="63">
        <f>+D35+D33</f>
        <v>2589685963.2199998</v>
      </c>
      <c r="E36" s="64">
        <f>E34+E35</f>
        <v>1</v>
      </c>
      <c r="F36" s="63">
        <f>+F35+F33</f>
        <v>2539271091.5099998</v>
      </c>
      <c r="G36" s="64">
        <f>G34+G35</f>
        <v>0.99999999996849487</v>
      </c>
      <c r="H36" s="12"/>
      <c r="I36" s="65"/>
      <c r="J36"/>
      <c r="Q36" s="12"/>
    </row>
    <row r="37" spans="2:17" ht="5.25" customHeight="1" x14ac:dyDescent="0.25">
      <c r="E37" s="51"/>
      <c r="H37" s="12"/>
      <c r="J37"/>
      <c r="Q37" s="12"/>
    </row>
    <row r="38" spans="2:17" ht="13" x14ac:dyDescent="0.3">
      <c r="E38" s="66"/>
      <c r="H38" s="12"/>
      <c r="J38"/>
      <c r="Q38" s="12"/>
    </row>
    <row r="39" spans="2:17" x14ac:dyDescent="0.25">
      <c r="B39" s="49" t="s">
        <v>24</v>
      </c>
      <c r="C39" s="12"/>
      <c r="D39" s="12"/>
      <c r="E39" s="12"/>
      <c r="F39" s="12"/>
      <c r="H39" s="41"/>
      <c r="I39" s="41"/>
      <c r="J39"/>
      <c r="K39" s="12"/>
      <c r="O39" s="12"/>
      <c r="P39" s="12"/>
    </row>
    <row r="40" spans="2:17" x14ac:dyDescent="0.25">
      <c r="B40" s="49" t="s">
        <v>25</v>
      </c>
      <c r="C40" s="10"/>
      <c r="D40" s="10"/>
      <c r="E40" s="10"/>
      <c r="F40" s="10"/>
      <c r="H40" s="12"/>
      <c r="J40"/>
      <c r="Q40" s="12"/>
    </row>
    <row r="41" spans="2:17" ht="7.5" customHeight="1" x14ac:dyDescent="0.25">
      <c r="B41" s="67"/>
      <c r="C41" s="10"/>
      <c r="D41" s="10"/>
      <c r="E41" s="10"/>
      <c r="F41" s="10"/>
      <c r="J41"/>
      <c r="Q41" s="12"/>
    </row>
    <row r="42" spans="2:17" ht="13" x14ac:dyDescent="0.3">
      <c r="B42" s="68" t="s">
        <v>26</v>
      </c>
      <c r="C42" s="12"/>
      <c r="D42" s="12"/>
      <c r="E42" s="12"/>
      <c r="F42" s="12"/>
      <c r="H42"/>
      <c r="I42"/>
      <c r="J42"/>
      <c r="Q42" s="10"/>
    </row>
    <row r="43" spans="2:17" x14ac:dyDescent="0.25">
      <c r="B43" s="49" t="s">
        <v>27</v>
      </c>
      <c r="C43" s="10"/>
      <c r="D43" s="10"/>
      <c r="E43" s="10"/>
      <c r="F43" s="10"/>
      <c r="H43"/>
      <c r="I43"/>
      <c r="J43" s="24"/>
      <c r="Q43" s="10"/>
    </row>
    <row r="44" spans="2:17" x14ac:dyDescent="0.25">
      <c r="B44" s="69" t="s">
        <v>28</v>
      </c>
      <c r="C44" s="12"/>
      <c r="D44" s="12"/>
      <c r="E44" s="12"/>
      <c r="F44" s="12"/>
      <c r="H44"/>
      <c r="I44"/>
      <c r="J44"/>
      <c r="Q44" s="12"/>
    </row>
    <row r="45" spans="2:17" x14ac:dyDescent="0.25">
      <c r="B45" s="70" t="s">
        <v>29</v>
      </c>
      <c r="C45" s="12"/>
      <c r="D45" s="12"/>
      <c r="E45" s="12"/>
      <c r="F45" s="12"/>
      <c r="H45"/>
      <c r="I45"/>
      <c r="J45"/>
      <c r="Q45" s="12"/>
    </row>
    <row r="46" spans="2:17" ht="6.75" customHeight="1" x14ac:dyDescent="0.25">
      <c r="B46" s="49"/>
      <c r="C46" s="12"/>
      <c r="D46" s="12"/>
      <c r="E46" s="12"/>
      <c r="F46" s="12"/>
      <c r="H46"/>
      <c r="I46"/>
      <c r="J46"/>
      <c r="P46" s="10"/>
    </row>
    <row r="47" spans="2:17" ht="13" x14ac:dyDescent="0.3">
      <c r="B47" s="68" t="s">
        <v>30</v>
      </c>
      <c r="C47" s="12"/>
      <c r="D47" s="12"/>
      <c r="E47" s="12"/>
      <c r="F47" s="12"/>
      <c r="H47"/>
      <c r="I47"/>
      <c r="J47"/>
      <c r="P47" s="12"/>
    </row>
    <row r="48" spans="2:17" x14ac:dyDescent="0.25">
      <c r="B48" s="49" t="s">
        <v>31</v>
      </c>
      <c r="C48" s="12"/>
      <c r="D48" s="12"/>
      <c r="E48" s="12"/>
      <c r="F48" s="12"/>
      <c r="H48"/>
      <c r="I48"/>
      <c r="J48"/>
      <c r="P48" s="12"/>
    </row>
    <row r="49" spans="2:17" ht="6.75" customHeight="1" x14ac:dyDescent="0.25">
      <c r="B49" s="67"/>
      <c r="C49" s="10"/>
      <c r="D49" s="10"/>
      <c r="E49" s="10"/>
      <c r="F49" s="10"/>
      <c r="H49"/>
      <c r="I49"/>
      <c r="J49"/>
      <c r="P49" s="12"/>
    </row>
    <row r="50" spans="2:17" ht="13" x14ac:dyDescent="0.3">
      <c r="B50" s="71" t="s">
        <v>32</v>
      </c>
      <c r="C50" s="10"/>
      <c r="D50" s="10"/>
      <c r="E50" s="10"/>
      <c r="F50" s="10"/>
      <c r="H50"/>
      <c r="I50"/>
      <c r="J50"/>
      <c r="P50" s="12"/>
    </row>
    <row r="51" spans="2:17" x14ac:dyDescent="0.25">
      <c r="B51" s="67" t="s">
        <v>33</v>
      </c>
      <c r="C51" s="10"/>
      <c r="D51" s="10"/>
      <c r="E51" s="10"/>
      <c r="F51" s="10"/>
      <c r="H51"/>
      <c r="I51"/>
      <c r="J51"/>
      <c r="P51" s="10"/>
    </row>
    <row r="52" spans="2:17" ht="5.25" customHeight="1" x14ac:dyDescent="0.25">
      <c r="B52" s="67"/>
      <c r="C52" s="12"/>
      <c r="D52" s="12"/>
      <c r="E52" s="12"/>
      <c r="F52" s="12"/>
      <c r="H52"/>
      <c r="I52"/>
      <c r="J52"/>
      <c r="P52" s="10"/>
    </row>
    <row r="53" spans="2:17" ht="13" x14ac:dyDescent="0.3">
      <c r="B53" s="68" t="s">
        <v>42</v>
      </c>
      <c r="C53" s="12"/>
      <c r="D53" s="12"/>
      <c r="E53" s="12"/>
      <c r="F53" s="12"/>
      <c r="H53"/>
      <c r="I53"/>
      <c r="J53"/>
      <c r="P53" s="12"/>
    </row>
    <row r="54" spans="2:17" x14ac:dyDescent="0.25">
      <c r="B54" s="49" t="s">
        <v>43</v>
      </c>
      <c r="C54" s="12"/>
      <c r="D54" s="12"/>
      <c r="E54" s="12"/>
      <c r="F54" s="12"/>
      <c r="H54"/>
      <c r="I54"/>
      <c r="J54"/>
      <c r="Q54" s="12"/>
    </row>
    <row r="55" spans="2:17" ht="4.5" customHeight="1" x14ac:dyDescent="0.25">
      <c r="B55" s="49"/>
      <c r="C55" s="12"/>
      <c r="D55" s="12"/>
      <c r="E55" s="12"/>
      <c r="F55" s="12"/>
      <c r="H55"/>
      <c r="I55"/>
      <c r="J55"/>
      <c r="Q55" s="12"/>
    </row>
    <row r="56" spans="2:17" ht="12" customHeight="1" x14ac:dyDescent="0.3">
      <c r="B56" s="69" t="s">
        <v>34</v>
      </c>
      <c r="C56" s="12"/>
      <c r="D56" s="12"/>
      <c r="E56" s="12"/>
      <c r="F56" s="12"/>
      <c r="H56"/>
      <c r="I56"/>
      <c r="J56"/>
      <c r="Q56" s="12"/>
    </row>
    <row r="57" spans="2:17" x14ac:dyDescent="0.25">
      <c r="B57" s="69" t="s">
        <v>35</v>
      </c>
      <c r="C57" s="12"/>
      <c r="D57" s="12"/>
      <c r="E57" s="12"/>
      <c r="F57" s="12"/>
      <c r="H57"/>
      <c r="I57"/>
      <c r="J57"/>
      <c r="Q57" s="12"/>
    </row>
    <row r="58" spans="2:17" x14ac:dyDescent="0.25">
      <c r="B58" s="49" t="s">
        <v>36</v>
      </c>
      <c r="C58" s="12"/>
      <c r="D58" s="12"/>
      <c r="E58" s="12"/>
      <c r="F58" s="12"/>
      <c r="J58" s="24"/>
      <c r="Q58" s="12"/>
    </row>
    <row r="59" spans="2:17" x14ac:dyDescent="0.25">
      <c r="B59" s="69" t="s">
        <v>37</v>
      </c>
      <c r="C59" s="72"/>
      <c r="D59" s="52"/>
      <c r="E59" s="52"/>
      <c r="F59" s="52"/>
      <c r="Q59" s="12"/>
    </row>
    <row r="60" spans="2:17" ht="12.75" customHeight="1" x14ac:dyDescent="0.25">
      <c r="B60" s="69" t="s">
        <v>38</v>
      </c>
      <c r="Q60" s="12"/>
    </row>
    <row r="61" spans="2:17" ht="12.75" customHeight="1" x14ac:dyDescent="0.25">
      <c r="Q61" s="12"/>
    </row>
    <row r="62" spans="2:17" x14ac:dyDescent="0.25">
      <c r="Q62" s="12"/>
    </row>
    <row r="63" spans="2:17" x14ac:dyDescent="0.25">
      <c r="B63" s="12"/>
      <c r="C63" s="12"/>
      <c r="D63" s="12"/>
      <c r="E63" s="12"/>
      <c r="F63" s="12"/>
      <c r="Q63" s="12"/>
    </row>
    <row r="64" spans="2:17" x14ac:dyDescent="0.25">
      <c r="B64" s="12"/>
      <c r="C64" s="12"/>
      <c r="D64" s="12"/>
      <c r="E64" s="12"/>
      <c r="F64" s="12"/>
      <c r="Q64" s="12"/>
    </row>
    <row r="65" spans="2:17" x14ac:dyDescent="0.25">
      <c r="B65" s="12"/>
      <c r="C65" s="12"/>
      <c r="D65" s="12"/>
      <c r="E65" s="12"/>
      <c r="F65" s="12"/>
      <c r="Q65" s="12"/>
    </row>
    <row r="66" spans="2:17" x14ac:dyDescent="0.25">
      <c r="Q66" s="12"/>
    </row>
    <row r="67" spans="2:17" x14ac:dyDescent="0.25">
      <c r="Q67" s="12"/>
    </row>
    <row r="68" spans="2:17" x14ac:dyDescent="0.25">
      <c r="H68" s="12"/>
      <c r="I68" s="12"/>
      <c r="Q68" s="12"/>
    </row>
    <row r="69" spans="2:17" x14ac:dyDescent="0.25">
      <c r="H69" s="12"/>
      <c r="I69" s="12"/>
      <c r="Q69" s="12"/>
    </row>
    <row r="70" spans="2:17" x14ac:dyDescent="0.25">
      <c r="H70" s="12"/>
      <c r="I70" s="12"/>
      <c r="Q70" s="12"/>
    </row>
    <row r="71" spans="2:17" x14ac:dyDescent="0.25">
      <c r="H71" s="12"/>
      <c r="I71" s="12"/>
      <c r="Q71" s="12"/>
    </row>
    <row r="72" spans="2:17" x14ac:dyDescent="0.25">
      <c r="H72" s="12"/>
      <c r="I72" s="12"/>
      <c r="Q72" s="12"/>
    </row>
    <row r="73" spans="2:17" x14ac:dyDescent="0.25">
      <c r="H73" s="12"/>
      <c r="I73" s="12"/>
      <c r="Q73" s="12"/>
    </row>
    <row r="74" spans="2:17" x14ac:dyDescent="0.25">
      <c r="H74" s="12"/>
      <c r="I74" s="12"/>
      <c r="J74" s="12"/>
      <c r="K74" s="12"/>
      <c r="L74" s="12"/>
      <c r="M74" s="12"/>
      <c r="N74" s="12"/>
      <c r="O74" s="12"/>
      <c r="P74" s="12"/>
      <c r="Q74" s="12"/>
    </row>
    <row r="75" spans="2:17" x14ac:dyDescent="0.25">
      <c r="H75" s="12"/>
      <c r="I75" s="12"/>
      <c r="J75" s="12"/>
      <c r="K75" s="12"/>
      <c r="L75" s="12"/>
      <c r="M75" s="12"/>
      <c r="N75" s="12"/>
      <c r="O75" s="12"/>
      <c r="P75" s="12"/>
      <c r="Q75" s="12"/>
    </row>
    <row r="76" spans="2:17" x14ac:dyDescent="0.25">
      <c r="H76" s="12"/>
      <c r="I76" s="12"/>
      <c r="J76" s="12"/>
      <c r="K76" s="12"/>
      <c r="L76" s="12"/>
      <c r="M76" s="12"/>
      <c r="N76" s="12"/>
      <c r="O76" s="12"/>
      <c r="P76" s="12"/>
      <c r="Q76" s="12"/>
    </row>
    <row r="77" spans="2:17" x14ac:dyDescent="0.25">
      <c r="H77" s="12"/>
      <c r="I77" s="12"/>
      <c r="J77" s="12"/>
      <c r="K77" s="12"/>
      <c r="L77" s="12"/>
      <c r="M77" s="12"/>
      <c r="N77" s="12"/>
      <c r="O77" s="12"/>
      <c r="P77" s="12"/>
      <c r="Q77" s="12"/>
    </row>
    <row r="78" spans="2:17" x14ac:dyDescent="0.25">
      <c r="H78" s="12"/>
      <c r="I78" s="12"/>
      <c r="J78" s="12"/>
      <c r="K78" s="12"/>
      <c r="L78" s="12"/>
      <c r="M78" s="12"/>
      <c r="N78" s="12"/>
      <c r="O78" s="12"/>
      <c r="P78" s="12"/>
      <c r="Q78" s="12"/>
    </row>
    <row r="79" spans="2:17" x14ac:dyDescent="0.25">
      <c r="H79" s="12"/>
      <c r="I79" s="12"/>
      <c r="J79" s="12"/>
      <c r="K79" s="12"/>
      <c r="L79" s="12"/>
      <c r="M79" s="12"/>
      <c r="N79" s="12"/>
      <c r="O79" s="12"/>
      <c r="P79" s="12"/>
      <c r="Q79" s="12"/>
    </row>
    <row r="80" spans="2:17" x14ac:dyDescent="0.25">
      <c r="H80" s="12"/>
      <c r="I80" s="12"/>
      <c r="J80" s="12"/>
      <c r="K80" s="12"/>
      <c r="L80" s="12"/>
      <c r="M80" s="12"/>
      <c r="N80" s="12"/>
      <c r="O80" s="12"/>
      <c r="P80" s="12"/>
      <c r="Q80" s="12"/>
    </row>
    <row r="81" spans="8:17" x14ac:dyDescent="0.25">
      <c r="H81" s="12"/>
      <c r="I81" s="12"/>
      <c r="J81" s="12"/>
      <c r="K81" s="12"/>
      <c r="L81" s="12"/>
      <c r="M81" s="12"/>
      <c r="N81" s="12"/>
      <c r="O81" s="12"/>
      <c r="P81" s="12"/>
      <c r="Q81" s="12"/>
    </row>
    <row r="82" spans="8:17" x14ac:dyDescent="0.25">
      <c r="H82" s="12"/>
      <c r="I82" s="12"/>
      <c r="J82" s="12"/>
      <c r="K82" s="12"/>
      <c r="L82" s="12"/>
      <c r="M82" s="12"/>
      <c r="N82" s="12"/>
      <c r="O82" s="12"/>
      <c r="P82" s="12"/>
      <c r="Q82" s="12"/>
    </row>
    <row r="83" spans="8:17" x14ac:dyDescent="0.25">
      <c r="H83" s="12"/>
      <c r="I83" s="12"/>
      <c r="J83" s="12"/>
      <c r="K83" s="12"/>
      <c r="L83" s="12"/>
      <c r="M83" s="12"/>
      <c r="N83" s="12"/>
      <c r="O83" s="12"/>
      <c r="P83" s="12"/>
      <c r="Q83" s="12"/>
    </row>
    <row r="84" spans="8:17" x14ac:dyDescent="0.25">
      <c r="H84" s="12"/>
      <c r="I84" s="12"/>
      <c r="J84" s="12"/>
      <c r="K84" s="12"/>
      <c r="L84" s="12"/>
      <c r="M84" s="12"/>
      <c r="N84" s="12"/>
      <c r="O84" s="12"/>
      <c r="P84" s="12"/>
      <c r="Q84" s="12"/>
    </row>
    <row r="85" spans="8:17" x14ac:dyDescent="0.25">
      <c r="H85" s="12"/>
      <c r="I85" s="12"/>
      <c r="J85" s="12"/>
      <c r="K85" s="12"/>
      <c r="L85" s="12"/>
      <c r="M85" s="12"/>
      <c r="N85" s="12"/>
      <c r="O85" s="12"/>
      <c r="P85" s="12"/>
      <c r="Q85" s="12"/>
    </row>
    <row r="86" spans="8:17" x14ac:dyDescent="0.25">
      <c r="H86" s="12"/>
      <c r="I86" s="12"/>
      <c r="J86" s="12"/>
      <c r="K86" s="12"/>
      <c r="L86" s="12"/>
      <c r="M86" s="12"/>
      <c r="N86" s="12"/>
      <c r="O86" s="12"/>
      <c r="P86" s="12"/>
      <c r="Q86" s="12"/>
    </row>
    <row r="87" spans="8:17" x14ac:dyDescent="0.25">
      <c r="H87" s="12"/>
      <c r="I87" s="12"/>
      <c r="J87" s="12"/>
      <c r="K87" s="12"/>
      <c r="L87" s="12"/>
      <c r="M87" s="12"/>
      <c r="N87" s="12"/>
      <c r="O87" s="12"/>
      <c r="P87" s="12"/>
      <c r="Q87" s="12"/>
    </row>
    <row r="88" spans="8:17" x14ac:dyDescent="0.25">
      <c r="H88" s="12"/>
      <c r="I88" s="12"/>
      <c r="J88" s="12"/>
      <c r="K88" s="12"/>
      <c r="L88" s="12"/>
      <c r="M88" s="12"/>
      <c r="N88" s="12"/>
      <c r="O88" s="12"/>
      <c r="P88" s="12"/>
      <c r="Q88" s="12"/>
    </row>
    <row r="89" spans="8:17" x14ac:dyDescent="0.25">
      <c r="H89" s="12"/>
      <c r="I89" s="12"/>
      <c r="J89" s="12"/>
      <c r="K89" s="12"/>
      <c r="L89" s="12"/>
      <c r="M89" s="12"/>
      <c r="N89" s="12"/>
      <c r="O89" s="12"/>
      <c r="P89" s="12"/>
      <c r="Q89" s="12"/>
    </row>
    <row r="90" spans="8:17" x14ac:dyDescent="0.25">
      <c r="H90" s="12"/>
      <c r="I90" s="12"/>
      <c r="J90" s="12"/>
      <c r="K90" s="12"/>
      <c r="L90" s="12"/>
      <c r="M90" s="12"/>
      <c r="N90" s="12"/>
      <c r="O90" s="12"/>
      <c r="P90" s="12"/>
      <c r="Q90" s="12"/>
    </row>
    <row r="91" spans="8:17" x14ac:dyDescent="0.25">
      <c r="H91" s="12"/>
      <c r="I91" s="12"/>
      <c r="J91" s="12"/>
      <c r="K91" s="12"/>
      <c r="L91" s="12"/>
      <c r="M91" s="12"/>
      <c r="N91" s="12"/>
      <c r="O91" s="12"/>
      <c r="P91" s="12"/>
      <c r="Q91" s="12"/>
    </row>
    <row r="92" spans="8:17" x14ac:dyDescent="0.25">
      <c r="H92" s="12"/>
      <c r="I92" s="12"/>
      <c r="J92" s="12"/>
      <c r="K92" s="12"/>
      <c r="L92" s="12"/>
      <c r="M92" s="12"/>
      <c r="N92" s="12"/>
      <c r="O92" s="12"/>
      <c r="P92" s="12"/>
      <c r="Q92" s="12"/>
    </row>
  </sheetData>
  <printOptions horizontalCentered="1"/>
  <pageMargins left="0.75" right="0.75" top="0.73" bottom="0" header="0.73" footer="0.4"/>
  <pageSetup orientation="portrait" r:id="rId1"/>
  <headerFooter alignWithMargins="0">
    <oddFooter>&amp;LB-6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71CB0E281EC48B6FA54860FAE085D" ma:contentTypeVersion="18" ma:contentTypeDescription="Create a new document." ma:contentTypeScope="" ma:versionID="978f3f9918b0562371501abbace0effd">
  <xsd:schema xmlns:xsd="http://www.w3.org/2001/XMLSchema" xmlns:xs="http://www.w3.org/2001/XMLSchema" xmlns:p="http://schemas.microsoft.com/office/2006/metadata/properties" xmlns:ns2="cc6cb3c4-1d8c-4c99-950d-6b271b3a148a" xmlns:ns3="fc5232c0-f96e-4c82-bae7-3ef928ffdb11" targetNamespace="http://schemas.microsoft.com/office/2006/metadata/properties" ma:root="true" ma:fieldsID="ee8dcbfb47f424ca2a40e61bfec0c4bc" ns2:_="" ns3:_="">
    <xsd:import namespace="cc6cb3c4-1d8c-4c99-950d-6b271b3a148a"/>
    <xsd:import namespace="fc5232c0-f96e-4c82-bae7-3ef928ffd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cb3c4-1d8c-4c99-950d-6b271b3a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5277cb-54bf-4017-8730-a2f90894b347}" ma:internalName="TaxCatchAll" ma:showField="CatchAllData" ma:web="cc6cb3c4-1d8c-4c99-950d-6b271b3a14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232c0-f96e-4c82-bae7-3ef928ffd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5232c0-f96e-4c82-bae7-3ef928ffdb11">
      <Terms xmlns="http://schemas.microsoft.com/office/infopath/2007/PartnerControls"/>
    </lcf76f155ced4ddcb4097134ff3c332f>
    <TaxCatchAll xmlns="cc6cb3c4-1d8c-4c99-950d-6b271b3a148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9F81C6-8A87-4DDF-9BF6-1C5B9CBCDB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cb3c4-1d8c-4c99-950d-6b271b3a148a"/>
    <ds:schemaRef ds:uri="fc5232c0-f96e-4c82-bae7-3ef928ffd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694028-1265-4EC7-9448-C32EB01D6D2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c6cb3c4-1d8c-4c99-950d-6b271b3a148a"/>
    <ds:schemaRef ds:uri="http://purl.org/dc/terms/"/>
    <ds:schemaRef ds:uri="http://schemas.openxmlformats.org/package/2006/metadata/core-properties"/>
    <ds:schemaRef ds:uri="fc5232c0-f96e-4c82-bae7-3ef928ffdb1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512228B-77F7-4282-903A-A0FE29C82EA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Management Fund</vt:lpstr>
      <vt:lpstr>'Management Fund'!Print_Area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NCI Management Fund, FY 2017</dc:title>
  <dc:subject>NCI Management Fund, FY 2017</dc:subject>
  <dc:creator>NCI</dc:creator>
  <cp:keywords>funding, Fiscal Year 2017, Management Fund</cp:keywords>
  <dc:description/>
  <cp:lastModifiedBy>Wheeler, Kiera (NIH/NCI) [E]</cp:lastModifiedBy>
  <cp:revision/>
  <dcterms:created xsi:type="dcterms:W3CDTF">2016-06-24T18:28:19Z</dcterms:created>
  <dcterms:modified xsi:type="dcterms:W3CDTF">2026-03-05T17:41:42Z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  <property fmtid="{D5CDD505-2E9C-101B-9397-08002B2CF9AE}" pid="3" name="ContentTypeId">
    <vt:lpwstr>0x010100A1F71CB0E281EC48B6FA54860FAE085D</vt:lpwstr>
  </property>
  <property fmtid="{D5CDD505-2E9C-101B-9397-08002B2CF9AE}" pid="4" name="MediaServiceImageTags">
    <vt:lpwstr/>
  </property>
</Properties>
</file>