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Extramural Programs/"/>
    </mc:Choice>
  </mc:AlternateContent>
  <xr:revisionPtr revIDLastSave="3" documentId="8_{8A824643-79E3-4C0C-B638-9C37D5645F6F}" xr6:coauthVersionLast="47" xr6:coauthVersionMax="47" xr10:uidLastSave="{AD0C6819-3978-440F-BE3D-B8149C1D3826}"/>
  <bookViews>
    <workbookView xWindow="26796" yWindow="-4020" windowWidth="23184" windowHeight="15696" tabRatio="622" xr2:uid="{4624EF4A-2E05-44AB-9B5D-41F5109C6C3D}"/>
  </bookViews>
  <sheets>
    <sheet name="SPOREs" sheetId="1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 localSheetId="0">'[1]DataMaster copy'!$O$18:$AA$1265</definedName>
    <definedName name="contract">'[2]DataMaster copy'!$O$18:$AA$1265</definedName>
    <definedName name="DATE">#N/A</definedName>
    <definedName name="P20S">#N/A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9" i="1" l="1"/>
  <c r="D226" i="1"/>
  <c r="D212" i="1"/>
  <c r="D224" i="1" s="1"/>
  <c r="D231" i="1" s="1"/>
  <c r="D205" i="1"/>
  <c r="D201" i="1"/>
  <c r="D179" i="1"/>
  <c r="D168" i="1"/>
  <c r="D152" i="1"/>
  <c r="D148" i="1"/>
  <c r="D144" i="1"/>
  <c r="D130" i="1"/>
  <c r="D126" i="1"/>
  <c r="D119" i="1"/>
  <c r="D112" i="1"/>
  <c r="D108" i="1"/>
  <c r="D96" i="1"/>
  <c r="D92" i="1"/>
  <c r="D88" i="1"/>
  <c r="D79" i="1"/>
  <c r="D75" i="1"/>
  <c r="D71" i="1"/>
  <c r="D67" i="1"/>
  <c r="D48" i="1"/>
  <c r="D31" i="1"/>
  <c r="D27" i="1"/>
</calcChain>
</file>

<file path=xl/sharedStrings.xml><?xml version="1.0" encoding="utf-8"?>
<sst xmlns="http://schemas.openxmlformats.org/spreadsheetml/2006/main" count="174" uniqueCount="149">
  <si>
    <t>Specialized Programs of Research Excellence (SPOREs)</t>
  </si>
  <si>
    <t>(Whole Dollars)</t>
  </si>
  <si>
    <t>In 1992, the NCI established the Specialized Programs of Research Excellence (SPORE).</t>
  </si>
  <si>
    <t xml:space="preserve">The Translational Research Program (TRP) is the home of the SPOREs, a cornerstone of NCI’s efforts to promote </t>
  </si>
  <si>
    <t xml:space="preserve">collaborative, interdisciplinary translational cancer research. SPORE grants involve both basic and clinical/applied </t>
  </si>
  <si>
    <t xml:space="preserve">scientists, and support projects that will result in new and diverse approaches to the prevention, early detection, </t>
  </si>
  <si>
    <t>diagnosis and treatment of human cancers.</t>
  </si>
  <si>
    <t xml:space="preserve">Each SPORE focuses on a specific organ site, such as breast or lung cancer, or on a group of highly related </t>
  </si>
  <si>
    <t xml:space="preserve">cancers, such as gastrointestinal cancers. SPOREs are designed to enable the rapid and efficient movement of </t>
  </si>
  <si>
    <t xml:space="preserve">basic scientific findings into clinical settings, as well as to determine the biological basis for observations made in </t>
  </si>
  <si>
    <t>individuals with cancer or in populations at risk for cancer.</t>
  </si>
  <si>
    <t xml:space="preserve">For more information on organ sites, </t>
  </si>
  <si>
    <t>please visit the Translational Research Program.</t>
  </si>
  <si>
    <t xml:space="preserve">The NCI Funded Research Portfolio (NFRP) web site contains additional information about the SPORE grants </t>
  </si>
  <si>
    <t>listed below that have been funded by NCI. The NFRP provides access to various NCI budget reports that contain</t>
  </si>
  <si>
    <t>information about research funding according to specific research categories.</t>
  </si>
  <si>
    <t>For more detailed information on these SPORE grants, visit the</t>
  </si>
  <si>
    <t>NCI Funded Research Portfolio (NFRP)</t>
  </si>
  <si>
    <t>Mechanism</t>
  </si>
  <si>
    <t>Site/Institution/Grant Number</t>
  </si>
  <si>
    <t>Amount</t>
  </si>
  <si>
    <t>P50 &amp; P20 SPOREs</t>
  </si>
  <si>
    <t>Brain</t>
  </si>
  <si>
    <t>BRIGHAM AND WOMEN'S HOSPITAL</t>
  </si>
  <si>
    <t>NORTHWESTERN UNIVERSITY AT CHICAGO</t>
  </si>
  <si>
    <t>UNIVERSITY OF CALIFORNIA LOS ANGELES</t>
  </si>
  <si>
    <t>UNIVERSITY OF CALIFORNIA, SAN FRANCISCO</t>
  </si>
  <si>
    <t>UNIVERSITY OF TX MD ANDERSON CAN CTR</t>
  </si>
  <si>
    <t>Breast</t>
  </si>
  <si>
    <t>BAYLOR COLLEGE OF MEDICINE</t>
  </si>
  <si>
    <t>DANA-FARBER CANCER INST</t>
  </si>
  <si>
    <t>MAYO CLINIC ROCHESTER</t>
  </si>
  <si>
    <t>SLOAN-KETTERING INST CAN RESEARCH</t>
  </si>
  <si>
    <t>VANDERBILT UNIVERSITY MEDICAL CENTER</t>
  </si>
  <si>
    <t>Cervical</t>
  </si>
  <si>
    <t>JOHNS HOPKINS UNIVERSITY</t>
  </si>
  <si>
    <t>UNIVERSITY OF HAWAII AT MANOA</t>
  </si>
  <si>
    <t>Endometerial</t>
  </si>
  <si>
    <t>WASHINGTON UNIVERSITY</t>
  </si>
  <si>
    <t>Epigenetic</t>
  </si>
  <si>
    <t>CORIELL INSTITUTE FOR MEDICAL RESEARCH</t>
  </si>
  <si>
    <t>UNIVERSITY OF MICHIGAN AT ANN ARBOR</t>
  </si>
  <si>
    <t>Gastrointestinal</t>
  </si>
  <si>
    <t>Head and Neck</t>
  </si>
  <si>
    <t>UNIVERSITY OF COLORADO DENVER</t>
  </si>
  <si>
    <t>UNIVERSITY OF PITTSBURGH</t>
  </si>
  <si>
    <t>UNIVERSITY OF WISCONSIN-MADISON</t>
  </si>
  <si>
    <t>Hyperactive RAS</t>
  </si>
  <si>
    <t>Kidney</t>
  </si>
  <si>
    <t>UNIVERSITY OF TEXAS SOUTHWESTERN MEDICAL CENTER</t>
  </si>
  <si>
    <t>Leukemia</t>
  </si>
  <si>
    <t>Liver</t>
  </si>
  <si>
    <t>Lung</t>
  </si>
  <si>
    <t>DANA FARBER/HARVARD CANCER CENTER</t>
  </si>
  <si>
    <t>EMORY UNIVERSITY</t>
  </si>
  <si>
    <t>UT SOUTHWESTERN MEDICAL CENTER</t>
  </si>
  <si>
    <t>YALE UNIVERSITY</t>
  </si>
  <si>
    <t>Lymphoma</t>
  </si>
  <si>
    <t>Multiple Myeloma</t>
  </si>
  <si>
    <t>MAYO CLINIC ARIZONA</t>
  </si>
  <si>
    <t>Ovarian</t>
  </si>
  <si>
    <t>ROSWELL PARK CANCER INSTITUTE CORP</t>
  </si>
  <si>
    <t>UNIVERSITY OF PITTSBURGH AT PITTSBURGH</t>
  </si>
  <si>
    <t>Prostate</t>
  </si>
  <si>
    <t>Radiation</t>
  </si>
  <si>
    <t>Sarcoma</t>
  </si>
  <si>
    <t>Skin</t>
  </si>
  <si>
    <t>NEW YORK UNIVERSITY SCHOOL OF MEDICINE</t>
  </si>
  <si>
    <t>WISTAR INSTITUTE</t>
  </si>
  <si>
    <t>Total P50 SPOREs</t>
  </si>
  <si>
    <t>Co-funded</t>
  </si>
  <si>
    <t>Total Co-funded</t>
  </si>
  <si>
    <t>Total SPORE Funding</t>
  </si>
  <si>
    <t>Total funding shown represents the SPORE program using relevant co-funded grants external to NCI.</t>
  </si>
  <si>
    <t>Bladder</t>
  </si>
  <si>
    <t>3P50CA221745-05S1</t>
  </si>
  <si>
    <t>2P50CA165962-11</t>
  </si>
  <si>
    <t>5P50CA221747-07</t>
  </si>
  <si>
    <t>5P50CA211015-08</t>
  </si>
  <si>
    <t>3P50CA211015-08S1</t>
  </si>
  <si>
    <t>5P50CA097257-22</t>
  </si>
  <si>
    <t>2P50CA127001-16</t>
  </si>
  <si>
    <t>5P50CA186784-10</t>
  </si>
  <si>
    <t>5P50CA240243-05</t>
  </si>
  <si>
    <t>5P50CA116201-18</t>
  </si>
  <si>
    <t>5P50CA247749-05</t>
  </si>
  <si>
    <t>UNIV OF NORTH CAROLINA CHAPEL HILL</t>
  </si>
  <si>
    <t>2P50CA058223-29A1</t>
  </si>
  <si>
    <t>3P50CA098131-21S2</t>
  </si>
  <si>
    <t>2P50CA098252-21</t>
  </si>
  <si>
    <t>5P20CA275734-02</t>
  </si>
  <si>
    <t>Disparities: GI</t>
  </si>
  <si>
    <t>Disparities Breast and Lung</t>
  </si>
  <si>
    <t>FRED HUTCHINSON CANCER CENTER</t>
  </si>
  <si>
    <t>1P50CA285275-01A1</t>
  </si>
  <si>
    <t>2P50CA228991-06A1</t>
  </si>
  <si>
    <t>3P50CA265793-02S1</t>
  </si>
  <si>
    <t>3P50CA265793-02S2</t>
  </si>
  <si>
    <t>5P50CA265793-02</t>
  </si>
  <si>
    <t>5P50CA254897-04</t>
  </si>
  <si>
    <t>3P50CA236733-05S2</t>
  </si>
  <si>
    <t>5P50CA261605-04</t>
  </si>
  <si>
    <t>3P50CA261605-03S1</t>
  </si>
  <si>
    <t>3P50CA261605-04S1</t>
  </si>
  <si>
    <t>5P50CA097190-18</t>
  </si>
  <si>
    <t>5P50CA278595-08</t>
  </si>
  <si>
    <t>5P50DE030707-05</t>
  </si>
  <si>
    <t>INDIANA UNIVERSITY INDIANAPOLIS</t>
  </si>
  <si>
    <t>5U54CA196519-09</t>
  </si>
  <si>
    <t>BETH ISRAEL DEACONESS MEDICAL CENTER</t>
  </si>
  <si>
    <t>5P50CA101942-20</t>
  </si>
  <si>
    <t>5P50CA196516-08</t>
  </si>
  <si>
    <t>5P50CA254838-04</t>
  </si>
  <si>
    <t>2P50CA171963-11A1</t>
  </si>
  <si>
    <t>2P50CA210964-06A1</t>
  </si>
  <si>
    <t>5P50CA265826-03</t>
  </si>
  <si>
    <t>3P50CA217691-05S1</t>
  </si>
  <si>
    <t>5P50CA070907-25</t>
  </si>
  <si>
    <t>3P50CA196530-10S1</t>
  </si>
  <si>
    <t>5P50CA196530-10</t>
  </si>
  <si>
    <t>5P50CA126752-18</t>
  </si>
  <si>
    <t>5P50CA186781-09</t>
  </si>
  <si>
    <t>3P50CA136393-14S2</t>
  </si>
  <si>
    <t>5P50CA136393-14</t>
  </si>
  <si>
    <t>5P50CA159981-10</t>
  </si>
  <si>
    <t>3P50CA281701-02S2</t>
  </si>
  <si>
    <t>5P50CA281701-02</t>
  </si>
  <si>
    <t>3P50CA281701-02S1</t>
  </si>
  <si>
    <t>5P50CA272218-02</t>
  </si>
  <si>
    <t>Pancreas</t>
  </si>
  <si>
    <t>5P50CA257881-03</t>
  </si>
  <si>
    <t>5P50CA257911-03</t>
  </si>
  <si>
    <t>3P50CA257911-03S1</t>
  </si>
  <si>
    <t>5P50CA272213-02</t>
  </si>
  <si>
    <t>5P50CA272390-02</t>
  </si>
  <si>
    <t>5P50CA097186-23</t>
  </si>
  <si>
    <t>1P50CA272391-01A1</t>
  </si>
  <si>
    <t>5P50CA180995-09</t>
  </si>
  <si>
    <t>5P50CA092629-23</t>
  </si>
  <si>
    <t>1P50CA275741-01A1</t>
  </si>
  <si>
    <t>5P50CA269011-02</t>
  </si>
  <si>
    <t>5P50CA269022-02</t>
  </si>
  <si>
    <t>2P50CA217694-06A1</t>
  </si>
  <si>
    <t>5P50CA272170-03</t>
  </si>
  <si>
    <t>3P50CA225450-05S1</t>
  </si>
  <si>
    <t>5P50CA254865-04</t>
  </si>
  <si>
    <t>5P50CA261608-04</t>
  </si>
  <si>
    <t>5P50CA121974-17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</si>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</sst>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4"/>
      <name val="Arial"/>
      <family val="2"/>
    </font>
    <font>
      <sz val="10"/>
      <name val="Segoe UI"/>
      <family val="2"/>
    </font>
    <font>
      <i/>
      <sz val="10"/>
      <name val="Arial"/>
      <family val="2"/>
    </font>
    <font>
      <b/>
      <sz val="10"/>
      <name val="Tahoma"/>
      <family val="2"/>
    </font>
    <font>
      <sz val="14"/>
      <color rgb="FF7030A0"/>
      <name val="Calibri"/>
      <family val="2"/>
      <scheme val="minor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b/>
      <sz val="12"/>
      <name val="Tahoma"/>
      <family val="2"/>
    </font>
    <font>
      <sz val="11"/>
      <color theme="1"/>
      <name val="Calibri"/>
      <family val="2"/>
    </font>
    <font>
      <b/>
      <sz val="10"/>
      <name val="Segoe U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43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0" applyFont="1"/>
    <xf numFmtId="0" fontId="16" fillId="0" borderId="0" xfId="0" applyFont="1"/>
    <xf numFmtId="0" fontId="6" fillId="0" borderId="0" xfId="2" applyFont="1"/>
    <xf numFmtId="0" fontId="7" fillId="0" borderId="0" xfId="2" applyFont="1"/>
    <xf numFmtId="0" fontId="8" fillId="0" borderId="0" xfId="3" applyFont="1"/>
    <xf numFmtId="0" fontId="9" fillId="0" borderId="1" xfId="2" applyFont="1" applyBorder="1" applyAlignment="1">
      <alignment vertical="top"/>
    </xf>
    <xf numFmtId="0" fontId="9" fillId="0" borderId="2" xfId="2" applyFont="1" applyBorder="1" applyAlignment="1">
      <alignment vertical="top" wrapText="1"/>
    </xf>
    <xf numFmtId="0" fontId="9" fillId="0" borderId="3" xfId="2" applyFont="1" applyBorder="1" applyAlignment="1">
      <alignment vertical="top" wrapText="1"/>
    </xf>
    <xf numFmtId="0" fontId="17" fillId="0" borderId="0" xfId="2" applyFont="1"/>
    <xf numFmtId="0" fontId="9" fillId="0" borderId="4" xfId="2" applyFont="1" applyBorder="1" applyAlignment="1">
      <alignment vertical="top"/>
    </xf>
    <xf numFmtId="0" fontId="9" fillId="0" borderId="0" xfId="2" applyFont="1" applyAlignment="1">
      <alignment vertical="top" wrapText="1"/>
    </xf>
    <xf numFmtId="0" fontId="9" fillId="0" borderId="5" xfId="2" applyFont="1" applyBorder="1" applyAlignment="1">
      <alignment vertical="top" wrapText="1"/>
    </xf>
    <xf numFmtId="0" fontId="10" fillId="0" borderId="0" xfId="1" applyFill="1" applyAlignment="1" applyProtection="1"/>
    <xf numFmtId="0" fontId="11" fillId="0" borderId="4" xfId="1" applyFont="1" applyFill="1" applyBorder="1" applyProtection="1">
      <alignment vertical="top"/>
    </xf>
    <xf numFmtId="0" fontId="9" fillId="0" borderId="4" xfId="2" applyFont="1" applyBorder="1"/>
    <xf numFmtId="0" fontId="11" fillId="0" borderId="4" xfId="1" applyFont="1" applyFill="1" applyBorder="1" applyAlignment="1" applyProtection="1"/>
    <xf numFmtId="0" fontId="9" fillId="0" borderId="0" xfId="2" applyFont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12" fillId="0" borderId="6" xfId="2" applyFont="1" applyBorder="1"/>
    <xf numFmtId="0" fontId="12" fillId="0" borderId="7" xfId="2" applyFont="1" applyBorder="1" applyAlignment="1">
      <alignment horizontal="left"/>
    </xf>
    <xf numFmtId="0" fontId="12" fillId="0" borderId="7" xfId="2" applyFont="1" applyBorder="1" applyAlignment="1">
      <alignment horizontal="right"/>
    </xf>
    <xf numFmtId="0" fontId="3" fillId="0" borderId="5" xfId="2" applyFont="1" applyBorder="1"/>
    <xf numFmtId="0" fontId="19" fillId="0" borderId="0" xfId="0" applyFont="1"/>
    <xf numFmtId="0" fontId="13" fillId="0" borderId="4" xfId="2" applyFont="1" applyBorder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13" fillId="0" borderId="9" xfId="0" applyFont="1" applyBorder="1" applyAlignment="1">
      <alignment horizontal="left" vertical="center"/>
    </xf>
    <xf numFmtId="41" fontId="13" fillId="0" borderId="9" xfId="0" applyNumberFormat="1" applyFont="1" applyBorder="1"/>
    <xf numFmtId="0" fontId="13" fillId="0" borderId="0" xfId="0" applyFont="1" applyAlignment="1">
      <alignment horizontal="left" vertical="center"/>
    </xf>
    <xf numFmtId="41" fontId="13" fillId="0" borderId="0" xfId="0" applyNumberFormat="1" applyFont="1"/>
    <xf numFmtId="0" fontId="18" fillId="0" borderId="0" xfId="0" applyFont="1"/>
    <xf numFmtId="41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4" xfId="0" applyFont="1" applyBorder="1"/>
    <xf numFmtId="0" fontId="20" fillId="0" borderId="0" xfId="0" applyFont="1"/>
    <xf numFmtId="3" fontId="18" fillId="0" borderId="0" xfId="0" applyNumberFormat="1" applyFont="1"/>
    <xf numFmtId="0" fontId="18" fillId="0" borderId="9" xfId="0" applyFont="1" applyBorder="1"/>
    <xf numFmtId="41" fontId="2" fillId="0" borderId="9" xfId="0" applyNumberFormat="1" applyFont="1" applyBorder="1"/>
    <xf numFmtId="0" fontId="14" fillId="0" borderId="0" xfId="3" applyFont="1" applyAlignment="1">
      <alignment horizontal="left" vertical="center"/>
    </xf>
    <xf numFmtId="165" fontId="14" fillId="0" borderId="0" xfId="4" applyNumberFormat="1" applyFont="1" applyFill="1" applyBorder="1"/>
    <xf numFmtId="164" fontId="3" fillId="0" borderId="0" xfId="2" applyNumberFormat="1" applyFont="1"/>
    <xf numFmtId="0" fontId="13" fillId="0" borderId="9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3" applyFont="1" applyAlignment="1">
      <alignment vertical="center"/>
    </xf>
    <xf numFmtId="41" fontId="14" fillId="0" borderId="0" xfId="3" applyNumberFormat="1" applyFont="1"/>
    <xf numFmtId="5" fontId="14" fillId="0" borderId="0" xfId="3" applyNumberFormat="1" applyFont="1"/>
    <xf numFmtId="0" fontId="14" fillId="0" borderId="4" xfId="3" applyFont="1" applyBorder="1" applyAlignment="1">
      <alignment horizontal="left"/>
    </xf>
    <xf numFmtId="5" fontId="7" fillId="0" borderId="0" xfId="6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0" fontId="3" fillId="0" borderId="8" xfId="2" applyFont="1" applyBorder="1"/>
    <xf numFmtId="0" fontId="2" fillId="0" borderId="0" xfId="0" applyFont="1"/>
  </cellXfs>
  <cellStyles count="7">
    <cellStyle name="Comma" xfId="6" builtinId="3"/>
    <cellStyle name="Comma 2" xfId="4" xr:uid="{C35884D6-798B-4782-84C5-AC7401972CB7}"/>
    <cellStyle name="Hyperlink" xfId="1" builtinId="8"/>
    <cellStyle name="Normal" xfId="0" builtinId="0"/>
    <cellStyle name="Normal 2" xfId="5" xr:uid="{886E18BC-32C1-43E6-B973-015D7A8E0A6B}"/>
    <cellStyle name="Normal 2 2" xfId="2" xr:uid="{85132F6F-D943-4599-A572-526F107C7F8D}"/>
    <cellStyle name="Normal 2 3" xfId="3" xr:uid="{C549AA32-A3E3-4B12-9716-258752444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iis-p101.nci.nih.gov\group10\FMB\FACTBOOK\2006\4%20Extramural%20Programs\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p.cancer.gov/" TargetMode="External"/><Relationship Id="rId1" Type="http://schemas.openxmlformats.org/officeDocument/2006/relationships/hyperlink" Target="https://fundedresearch.cancer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DF5C-38A4-44AB-82D1-D07D296F10E5}">
  <dimension ref="A1:P235"/>
  <sheetViews>
    <sheetView showGridLines="0" tabSelected="1" topLeftCell="A152" zoomScale="90" zoomScaleNormal="90" workbookViewId="0">
      <selection activeCell="D237" sqref="D237"/>
    </sheetView>
  </sheetViews>
  <sheetFormatPr defaultColWidth="8.81640625" defaultRowHeight="16" x14ac:dyDescent="0.45"/>
  <cols>
    <col min="1" max="1" width="3.1796875" style="1" customWidth="1"/>
    <col min="2" max="2" width="19.90625" style="1" customWidth="1"/>
    <col min="3" max="3" width="56.453125" style="1" customWidth="1"/>
    <col min="4" max="4" width="15.81640625" style="1" customWidth="1"/>
    <col min="5" max="5" width="17.81640625" style="1" customWidth="1"/>
    <col min="6" max="6" width="8.1796875" style="1" customWidth="1"/>
    <col min="7" max="7" width="13.81640625" style="3" customWidth="1"/>
    <col min="8" max="16384" width="8.81640625" style="3"/>
  </cols>
  <sheetData>
    <row r="1" spans="1:16" ht="18.5" x14ac:dyDescent="0.45">
      <c r="B1" s="2" t="s">
        <v>0</v>
      </c>
    </row>
    <row r="2" spans="1:16" ht="18.5" x14ac:dyDescent="0.45">
      <c r="B2" s="2" t="s">
        <v>148</v>
      </c>
      <c r="H2" s="4"/>
      <c r="I2" s="4"/>
      <c r="L2" s="4"/>
    </row>
    <row r="3" spans="1:16" x14ac:dyDescent="0.45">
      <c r="B3" s="5" t="s">
        <v>1</v>
      </c>
      <c r="C3" s="6"/>
      <c r="D3" s="6"/>
    </row>
    <row r="4" spans="1:16" s="1" customFormat="1" ht="18" customHeight="1" x14ac:dyDescent="0.45">
      <c r="A4" s="7"/>
      <c r="B4" s="8" t="s">
        <v>2</v>
      </c>
      <c r="C4" s="9"/>
      <c r="D4" s="9"/>
      <c r="E4" s="10"/>
      <c r="G4" s="3"/>
      <c r="H4" s="11"/>
    </row>
    <row r="5" spans="1:16" s="1" customFormat="1" ht="16" customHeight="1" x14ac:dyDescent="0.45">
      <c r="A5" s="7"/>
      <c r="B5" s="12" t="s">
        <v>3</v>
      </c>
      <c r="C5" s="13"/>
      <c r="D5" s="13"/>
      <c r="E5" s="14"/>
      <c r="G5" s="3"/>
    </row>
    <row r="6" spans="1:16" s="1" customFormat="1" ht="18.649999999999999" customHeight="1" x14ac:dyDescent="0.45">
      <c r="A6" s="7"/>
      <c r="B6" s="12" t="s">
        <v>4</v>
      </c>
      <c r="C6" s="13"/>
      <c r="D6" s="13"/>
      <c r="E6" s="14"/>
      <c r="G6" s="3"/>
      <c r="H6" s="11"/>
      <c r="P6" s="11"/>
    </row>
    <row r="7" spans="1:16" s="1" customFormat="1" ht="15" customHeight="1" x14ac:dyDescent="0.45">
      <c r="A7" s="7"/>
      <c r="B7" s="12" t="s">
        <v>5</v>
      </c>
      <c r="C7" s="13"/>
      <c r="D7" s="13"/>
      <c r="E7" s="14"/>
      <c r="G7" s="3"/>
    </row>
    <row r="8" spans="1:16" s="1" customFormat="1" ht="15" customHeight="1" x14ac:dyDescent="0.45">
      <c r="A8" s="7"/>
      <c r="B8" s="12" t="s">
        <v>6</v>
      </c>
      <c r="C8" s="13"/>
      <c r="D8" s="13"/>
      <c r="E8" s="14"/>
      <c r="G8" s="3"/>
      <c r="H8" s="11"/>
    </row>
    <row r="9" spans="1:16" s="1" customFormat="1" ht="15" customHeight="1" x14ac:dyDescent="0.45">
      <c r="A9" s="7"/>
      <c r="B9" s="12"/>
      <c r="C9" s="13"/>
      <c r="D9" s="13"/>
      <c r="E9" s="14"/>
      <c r="G9" s="3"/>
    </row>
    <row r="10" spans="1:16" s="1" customFormat="1" ht="15" customHeight="1" x14ac:dyDescent="0.45">
      <c r="A10" s="7"/>
      <c r="B10" s="12" t="s">
        <v>7</v>
      </c>
      <c r="C10" s="13"/>
      <c r="D10" s="13"/>
      <c r="E10" s="14"/>
      <c r="G10" s="3"/>
      <c r="H10" s="11"/>
    </row>
    <row r="11" spans="1:16" s="1" customFormat="1" ht="15" customHeight="1" x14ac:dyDescent="0.45">
      <c r="A11" s="7"/>
      <c r="B11" s="12" t="s">
        <v>8</v>
      </c>
      <c r="C11" s="13"/>
      <c r="D11" s="13"/>
      <c r="E11" s="14"/>
      <c r="G11" s="3"/>
      <c r="H11" s="15"/>
    </row>
    <row r="12" spans="1:16" s="1" customFormat="1" ht="15" customHeight="1" x14ac:dyDescent="0.45">
      <c r="A12" s="7"/>
      <c r="B12" s="12" t="s">
        <v>9</v>
      </c>
      <c r="C12" s="13"/>
      <c r="D12" s="13"/>
      <c r="E12" s="14"/>
      <c r="G12" s="3"/>
    </row>
    <row r="13" spans="1:16" s="1" customFormat="1" ht="15" customHeight="1" x14ac:dyDescent="0.45">
      <c r="A13" s="7"/>
      <c r="B13" s="12" t="s">
        <v>10</v>
      </c>
      <c r="C13" s="13"/>
      <c r="D13" s="13"/>
      <c r="E13" s="14"/>
      <c r="G13" s="3"/>
    </row>
    <row r="14" spans="1:16" s="1" customFormat="1" ht="15" customHeight="1" x14ac:dyDescent="0.45">
      <c r="A14" s="7"/>
      <c r="B14" s="12"/>
      <c r="C14" s="13"/>
      <c r="D14" s="13"/>
      <c r="E14" s="14"/>
      <c r="G14" s="3"/>
    </row>
    <row r="15" spans="1:16" s="1" customFormat="1" ht="15" customHeight="1" x14ac:dyDescent="0.45">
      <c r="A15" s="7"/>
      <c r="B15" s="12" t="s">
        <v>11</v>
      </c>
      <c r="C15" s="13"/>
      <c r="D15" s="13"/>
      <c r="E15" s="14"/>
      <c r="G15" s="3"/>
    </row>
    <row r="16" spans="1:16" s="1" customFormat="1" ht="15" customHeight="1" x14ac:dyDescent="0.45">
      <c r="A16" s="7"/>
      <c r="B16" s="16" t="s">
        <v>12</v>
      </c>
      <c r="D16" s="13"/>
      <c r="E16" s="14"/>
      <c r="G16" s="3"/>
    </row>
    <row r="17" spans="1:7" s="1" customFormat="1" ht="15" customHeight="1" x14ac:dyDescent="0.45">
      <c r="A17" s="7"/>
      <c r="B17" s="12"/>
      <c r="C17" s="13"/>
      <c r="D17" s="13"/>
      <c r="E17" s="14"/>
      <c r="G17" s="3"/>
    </row>
    <row r="18" spans="1:7" s="1" customFormat="1" ht="15" customHeight="1" x14ac:dyDescent="0.45">
      <c r="A18" s="7"/>
      <c r="B18" s="12" t="s">
        <v>13</v>
      </c>
      <c r="C18" s="13"/>
      <c r="D18" s="13"/>
      <c r="E18" s="14"/>
      <c r="G18" s="3"/>
    </row>
    <row r="19" spans="1:7" s="1" customFormat="1" ht="15" customHeight="1" x14ac:dyDescent="0.45">
      <c r="A19" s="7"/>
      <c r="B19" s="12" t="s">
        <v>14</v>
      </c>
      <c r="C19" s="13"/>
      <c r="D19" s="13"/>
      <c r="E19" s="14"/>
      <c r="G19" s="3"/>
    </row>
    <row r="20" spans="1:7" s="1" customFormat="1" ht="15" customHeight="1" x14ac:dyDescent="0.45">
      <c r="A20" s="7"/>
      <c r="B20" s="12" t="s">
        <v>15</v>
      </c>
      <c r="C20" s="13"/>
      <c r="D20" s="13"/>
      <c r="E20" s="14"/>
      <c r="G20" s="3"/>
    </row>
    <row r="21" spans="1:7" s="1" customFormat="1" ht="15" customHeight="1" x14ac:dyDescent="0.45">
      <c r="A21" s="7"/>
      <c r="B21" s="12"/>
      <c r="C21" s="13"/>
      <c r="D21" s="13"/>
      <c r="E21" s="14"/>
      <c r="G21" s="3"/>
    </row>
    <row r="22" spans="1:7" s="1" customFormat="1" ht="15" customHeight="1" x14ac:dyDescent="0.45">
      <c r="A22" s="7"/>
      <c r="B22" s="17" t="s">
        <v>16</v>
      </c>
      <c r="C22" s="13"/>
      <c r="D22" s="13"/>
      <c r="E22" s="14"/>
      <c r="G22" s="3"/>
    </row>
    <row r="23" spans="1:7" s="1" customFormat="1" ht="18" customHeight="1" x14ac:dyDescent="0.45">
      <c r="A23" s="7"/>
      <c r="B23" s="16" t="s">
        <v>17</v>
      </c>
      <c r="C23" s="13"/>
      <c r="D23" s="13"/>
      <c r="E23" s="14"/>
      <c r="G23" s="3"/>
    </row>
    <row r="24" spans="1:7" s="1" customFormat="1" x14ac:dyDescent="0.45">
      <c r="B24" s="18"/>
      <c r="C24" s="19"/>
      <c r="D24" s="19"/>
      <c r="E24" s="20"/>
      <c r="G24" s="3"/>
    </row>
    <row r="25" spans="1:7" ht="16.5" x14ac:dyDescent="0.45">
      <c r="B25" s="21" t="s">
        <v>18</v>
      </c>
      <c r="C25" s="22" t="s">
        <v>19</v>
      </c>
      <c r="D25" s="23" t="s">
        <v>20</v>
      </c>
      <c r="E25" s="24"/>
      <c r="G25" s="25"/>
    </row>
    <row r="26" spans="1:7" ht="16.5" x14ac:dyDescent="0.45">
      <c r="B26" s="26" t="s">
        <v>21</v>
      </c>
      <c r="C26" s="27"/>
      <c r="D26" s="28"/>
      <c r="E26" s="24"/>
    </row>
    <row r="27" spans="1:7" ht="16.5" thickBot="1" x14ac:dyDescent="0.5">
      <c r="B27" s="26"/>
      <c r="C27" s="29" t="s">
        <v>74</v>
      </c>
      <c r="D27" s="30">
        <f>SUM(D29)</f>
        <v>896275</v>
      </c>
      <c r="E27" s="24"/>
    </row>
    <row r="28" spans="1:7" x14ac:dyDescent="0.45">
      <c r="B28" s="26"/>
      <c r="C28" s="31" t="s">
        <v>32</v>
      </c>
      <c r="D28" s="32"/>
      <c r="E28" s="24"/>
    </row>
    <row r="29" spans="1:7" x14ac:dyDescent="0.45">
      <c r="B29" s="26"/>
      <c r="C29" s="33" t="s">
        <v>75</v>
      </c>
      <c r="D29" s="34">
        <v>896275</v>
      </c>
      <c r="E29" s="24"/>
    </row>
    <row r="30" spans="1:7" x14ac:dyDescent="0.45">
      <c r="B30" s="26"/>
      <c r="C30" s="35"/>
      <c r="D30" s="34"/>
      <c r="E30" s="24"/>
    </row>
    <row r="31" spans="1:7" ht="16.5" thickBot="1" x14ac:dyDescent="0.5">
      <c r="B31" s="36"/>
      <c r="C31" s="29" t="s">
        <v>22</v>
      </c>
      <c r="D31" s="30">
        <f>SUM(D33:D46)</f>
        <v>11240582</v>
      </c>
      <c r="E31" s="24"/>
    </row>
    <row r="32" spans="1:7" x14ac:dyDescent="0.45">
      <c r="B32" s="36"/>
      <c r="C32" s="31" t="s">
        <v>23</v>
      </c>
      <c r="D32" s="32"/>
      <c r="E32" s="24"/>
    </row>
    <row r="33" spans="2:5" x14ac:dyDescent="0.45">
      <c r="B33" s="36"/>
      <c r="C33" s="33" t="s">
        <v>76</v>
      </c>
      <c r="D33" s="34">
        <v>2539918</v>
      </c>
      <c r="E33" s="24"/>
    </row>
    <row r="34" spans="2:5" x14ac:dyDescent="0.45">
      <c r="B34" s="36"/>
      <c r="C34" s="35"/>
      <c r="D34" s="34"/>
      <c r="E34" s="24"/>
    </row>
    <row r="35" spans="2:5" x14ac:dyDescent="0.45">
      <c r="B35" s="36"/>
      <c r="C35" s="31" t="s">
        <v>24</v>
      </c>
      <c r="D35" s="32"/>
      <c r="E35" s="24"/>
    </row>
    <row r="36" spans="2:5" x14ac:dyDescent="0.45">
      <c r="B36" s="36"/>
      <c r="C36" s="33" t="s">
        <v>77</v>
      </c>
      <c r="D36" s="34">
        <v>2076151</v>
      </c>
      <c r="E36" s="24"/>
    </row>
    <row r="37" spans="2:5" x14ac:dyDescent="0.45">
      <c r="B37" s="36"/>
      <c r="C37" s="35"/>
      <c r="D37" s="34"/>
      <c r="E37" s="24"/>
    </row>
    <row r="38" spans="2:5" x14ac:dyDescent="0.45">
      <c r="B38" s="36"/>
      <c r="C38" s="31" t="s">
        <v>25</v>
      </c>
      <c r="D38" s="32"/>
      <c r="E38" s="24"/>
    </row>
    <row r="39" spans="2:5" x14ac:dyDescent="0.45">
      <c r="B39" s="36"/>
      <c r="C39" s="33" t="s">
        <v>78</v>
      </c>
      <c r="D39" s="34">
        <v>2112473</v>
      </c>
      <c r="E39" s="24"/>
    </row>
    <row r="40" spans="2:5" x14ac:dyDescent="0.45">
      <c r="B40" s="36"/>
      <c r="C40" s="33" t="s">
        <v>79</v>
      </c>
      <c r="D40" s="34">
        <v>86121</v>
      </c>
      <c r="E40" s="24"/>
    </row>
    <row r="41" spans="2:5" x14ac:dyDescent="0.45">
      <c r="B41" s="36"/>
      <c r="C41" s="35"/>
      <c r="D41" s="34"/>
      <c r="E41" s="24"/>
    </row>
    <row r="42" spans="2:5" x14ac:dyDescent="0.45">
      <c r="B42" s="36"/>
      <c r="C42" s="31" t="s">
        <v>26</v>
      </c>
      <c r="D42" s="32"/>
      <c r="E42" s="24"/>
    </row>
    <row r="43" spans="2:5" x14ac:dyDescent="0.45">
      <c r="B43" s="36"/>
      <c r="C43" s="33" t="s">
        <v>80</v>
      </c>
      <c r="D43" s="34">
        <v>2337554</v>
      </c>
      <c r="E43" s="24"/>
    </row>
    <row r="44" spans="2:5" x14ac:dyDescent="0.45">
      <c r="B44" s="36"/>
      <c r="C44" s="35"/>
      <c r="D44" s="34"/>
      <c r="E44" s="24"/>
    </row>
    <row r="45" spans="2:5" x14ac:dyDescent="0.45">
      <c r="B45" s="36"/>
      <c r="C45" s="31" t="s">
        <v>27</v>
      </c>
      <c r="D45" s="32"/>
      <c r="E45" s="24"/>
    </row>
    <row r="46" spans="2:5" x14ac:dyDescent="0.45">
      <c r="B46" s="36"/>
      <c r="C46" s="33" t="s">
        <v>81</v>
      </c>
      <c r="D46" s="34">
        <v>2088365</v>
      </c>
      <c r="E46" s="24"/>
    </row>
    <row r="47" spans="2:5" x14ac:dyDescent="0.45">
      <c r="B47" s="36"/>
      <c r="C47" s="35"/>
      <c r="D47" s="34"/>
      <c r="E47" s="24"/>
    </row>
    <row r="48" spans="2:5" ht="16.5" thickBot="1" x14ac:dyDescent="0.5">
      <c r="B48" s="36"/>
      <c r="C48" s="29" t="s">
        <v>28</v>
      </c>
      <c r="D48" s="30">
        <f>SUM(D50:D65)</f>
        <v>11846411</v>
      </c>
      <c r="E48" s="24"/>
    </row>
    <row r="49" spans="2:5" x14ac:dyDescent="0.45">
      <c r="B49" s="36"/>
      <c r="C49" s="31" t="s">
        <v>29</v>
      </c>
      <c r="D49" s="32"/>
      <c r="E49" s="24"/>
    </row>
    <row r="50" spans="2:5" x14ac:dyDescent="0.45">
      <c r="B50" s="36"/>
      <c r="C50" s="33" t="s">
        <v>82</v>
      </c>
      <c r="D50" s="34">
        <v>1709045</v>
      </c>
      <c r="E50" s="24"/>
    </row>
    <row r="51" spans="2:5" x14ac:dyDescent="0.45">
      <c r="B51" s="36"/>
      <c r="C51" s="35"/>
      <c r="D51" s="34"/>
      <c r="E51" s="24"/>
    </row>
    <row r="52" spans="2:5" x14ac:dyDescent="0.45">
      <c r="B52" s="36"/>
      <c r="C52" s="31" t="s">
        <v>30</v>
      </c>
      <c r="D52" s="32"/>
      <c r="E52" s="24"/>
    </row>
    <row r="53" spans="2:5" x14ac:dyDescent="0.45">
      <c r="B53" s="36"/>
      <c r="C53" s="33" t="s">
        <v>83</v>
      </c>
      <c r="D53" s="34">
        <v>2309363</v>
      </c>
      <c r="E53" s="24"/>
    </row>
    <row r="54" spans="2:5" x14ac:dyDescent="0.45">
      <c r="B54" s="36"/>
      <c r="C54" s="35"/>
      <c r="D54" s="34"/>
      <c r="E54" s="24"/>
    </row>
    <row r="55" spans="2:5" x14ac:dyDescent="0.45">
      <c r="B55" s="36"/>
      <c r="C55" s="31" t="s">
        <v>31</v>
      </c>
      <c r="D55" s="32"/>
      <c r="E55" s="24"/>
    </row>
    <row r="56" spans="2:5" x14ac:dyDescent="0.45">
      <c r="B56" s="36"/>
      <c r="C56" s="33" t="s">
        <v>84</v>
      </c>
      <c r="D56" s="34">
        <v>2314870</v>
      </c>
      <c r="E56" s="24"/>
    </row>
    <row r="57" spans="2:5" x14ac:dyDescent="0.45">
      <c r="B57" s="36"/>
      <c r="C57" s="35"/>
      <c r="D57" s="34"/>
      <c r="E57" s="24"/>
    </row>
    <row r="58" spans="2:5" x14ac:dyDescent="0.45">
      <c r="B58" s="36"/>
      <c r="C58" s="31" t="s">
        <v>32</v>
      </c>
      <c r="D58" s="32"/>
      <c r="E58" s="24"/>
    </row>
    <row r="59" spans="2:5" x14ac:dyDescent="0.45">
      <c r="B59" s="36"/>
      <c r="C59" s="33" t="s">
        <v>85</v>
      </c>
      <c r="D59" s="34">
        <v>2348168</v>
      </c>
      <c r="E59" s="24"/>
    </row>
    <row r="60" spans="2:5" x14ac:dyDescent="0.45">
      <c r="B60" s="36"/>
      <c r="C60" s="35"/>
      <c r="D60" s="34"/>
      <c r="E60" s="24"/>
    </row>
    <row r="61" spans="2:5" x14ac:dyDescent="0.45">
      <c r="B61" s="36"/>
      <c r="C61" s="37" t="s">
        <v>86</v>
      </c>
      <c r="D61" s="34"/>
      <c r="E61" s="24"/>
    </row>
    <row r="62" spans="2:5" x14ac:dyDescent="0.45">
      <c r="B62" s="36"/>
      <c r="C62" s="33" t="s">
        <v>87</v>
      </c>
      <c r="D62" s="34">
        <v>2268690</v>
      </c>
      <c r="E62" s="24"/>
    </row>
    <row r="63" spans="2:5" x14ac:dyDescent="0.45">
      <c r="B63" s="36"/>
      <c r="C63" s="35"/>
      <c r="D63" s="34"/>
      <c r="E63" s="24"/>
    </row>
    <row r="64" spans="2:5" x14ac:dyDescent="0.45">
      <c r="B64" s="36"/>
      <c r="C64" s="31" t="s">
        <v>33</v>
      </c>
      <c r="D64" s="32"/>
      <c r="E64" s="24"/>
    </row>
    <row r="65" spans="2:5" x14ac:dyDescent="0.45">
      <c r="B65" s="36"/>
      <c r="C65" s="33" t="s">
        <v>88</v>
      </c>
      <c r="D65" s="34">
        <v>896275</v>
      </c>
      <c r="E65" s="24"/>
    </row>
    <row r="66" spans="2:5" x14ac:dyDescent="0.45">
      <c r="B66" s="36"/>
      <c r="C66" s="35"/>
      <c r="D66" s="34"/>
      <c r="E66" s="24"/>
    </row>
    <row r="67" spans="2:5" ht="16.5" thickBot="1" x14ac:dyDescent="0.5">
      <c r="B67" s="36"/>
      <c r="C67" s="29" t="s">
        <v>34</v>
      </c>
      <c r="D67" s="30">
        <f>SUM(D69)</f>
        <v>1949494</v>
      </c>
      <c r="E67" s="24"/>
    </row>
    <row r="68" spans="2:5" x14ac:dyDescent="0.45">
      <c r="B68" s="36"/>
      <c r="C68" s="31" t="s">
        <v>35</v>
      </c>
      <c r="D68" s="32"/>
      <c r="E68" s="24"/>
    </row>
    <row r="69" spans="2:5" x14ac:dyDescent="0.45">
      <c r="B69" s="36"/>
      <c r="C69" s="33" t="s">
        <v>89</v>
      </c>
      <c r="D69" s="34">
        <v>1949494</v>
      </c>
      <c r="E69" s="24"/>
    </row>
    <row r="70" spans="2:5" x14ac:dyDescent="0.45">
      <c r="B70" s="36"/>
      <c r="C70" s="35"/>
      <c r="D70" s="34"/>
      <c r="E70" s="24"/>
    </row>
    <row r="71" spans="2:5" ht="16.5" thickBot="1" x14ac:dyDescent="0.5">
      <c r="B71" s="36"/>
      <c r="C71" s="29" t="s">
        <v>92</v>
      </c>
      <c r="D71" s="30">
        <f>SUM(D73)</f>
        <v>1693527</v>
      </c>
      <c r="E71" s="24"/>
    </row>
    <row r="72" spans="2:5" x14ac:dyDescent="0.45">
      <c r="B72" s="36"/>
      <c r="C72" s="31" t="s">
        <v>36</v>
      </c>
      <c r="D72" s="32"/>
      <c r="E72" s="24"/>
    </row>
    <row r="73" spans="2:5" x14ac:dyDescent="0.45">
      <c r="B73" s="36"/>
      <c r="C73" s="33" t="s">
        <v>90</v>
      </c>
      <c r="D73" s="34">
        <v>1693527</v>
      </c>
      <c r="E73" s="24"/>
    </row>
    <row r="74" spans="2:5" x14ac:dyDescent="0.45">
      <c r="B74" s="36"/>
      <c r="C74" s="33"/>
      <c r="D74" s="34"/>
      <c r="E74" s="24"/>
    </row>
    <row r="75" spans="2:5" ht="16.5" thickBot="1" x14ac:dyDescent="0.5">
      <c r="B75" s="36"/>
      <c r="C75" s="29" t="s">
        <v>91</v>
      </c>
      <c r="D75" s="30">
        <f>SUM(D77)</f>
        <v>2575782</v>
      </c>
      <c r="E75" s="24"/>
    </row>
    <row r="76" spans="2:5" x14ac:dyDescent="0.45">
      <c r="B76" s="36"/>
      <c r="C76" s="37" t="s">
        <v>93</v>
      </c>
      <c r="D76" s="34"/>
      <c r="E76" s="24"/>
    </row>
    <row r="77" spans="2:5" x14ac:dyDescent="0.45">
      <c r="B77" s="36"/>
      <c r="C77" s="33" t="s">
        <v>94</v>
      </c>
      <c r="D77" s="34">
        <v>2575782</v>
      </c>
      <c r="E77" s="24"/>
    </row>
    <row r="78" spans="2:5" x14ac:dyDescent="0.45">
      <c r="B78" s="36"/>
      <c r="C78" s="35"/>
      <c r="D78" s="34"/>
      <c r="E78" s="24"/>
    </row>
    <row r="79" spans="2:5" ht="16.5" thickBot="1" x14ac:dyDescent="0.5">
      <c r="B79" s="36"/>
      <c r="C79" s="29" t="s">
        <v>37</v>
      </c>
      <c r="D79" s="30">
        <f>SUM(D81:D86)</f>
        <v>5688927</v>
      </c>
      <c r="E79" s="24"/>
    </row>
    <row r="80" spans="2:5" x14ac:dyDescent="0.45">
      <c r="B80" s="36"/>
      <c r="C80" s="37" t="s">
        <v>35</v>
      </c>
      <c r="D80" s="32"/>
      <c r="E80" s="24"/>
    </row>
    <row r="81" spans="2:5" x14ac:dyDescent="0.45">
      <c r="B81" s="36"/>
      <c r="C81" s="33" t="s">
        <v>95</v>
      </c>
      <c r="D81" s="34">
        <v>2496726</v>
      </c>
      <c r="E81" s="24"/>
    </row>
    <row r="82" spans="2:5" x14ac:dyDescent="0.45">
      <c r="B82" s="36"/>
      <c r="C82" s="35"/>
      <c r="D82" s="34"/>
      <c r="E82" s="24"/>
    </row>
    <row r="83" spans="2:5" x14ac:dyDescent="0.45">
      <c r="B83" s="36"/>
      <c r="C83" s="37" t="s">
        <v>38</v>
      </c>
      <c r="D83" s="34"/>
      <c r="E83" s="24"/>
    </row>
    <row r="84" spans="2:5" x14ac:dyDescent="0.45">
      <c r="B84" s="36"/>
      <c r="C84" s="33" t="s">
        <v>96</v>
      </c>
      <c r="D84" s="38">
        <v>749771</v>
      </c>
      <c r="E84" s="24"/>
    </row>
    <row r="85" spans="2:5" x14ac:dyDescent="0.45">
      <c r="B85" s="36"/>
      <c r="C85" s="33" t="s">
        <v>97</v>
      </c>
      <c r="D85" s="38">
        <v>194375</v>
      </c>
      <c r="E85" s="24"/>
    </row>
    <row r="86" spans="2:5" x14ac:dyDescent="0.45">
      <c r="B86" s="36"/>
      <c r="C86" s="33" t="s">
        <v>98</v>
      </c>
      <c r="D86" s="38">
        <v>2248055</v>
      </c>
      <c r="E86" s="24"/>
    </row>
    <row r="87" spans="2:5" x14ac:dyDescent="0.45">
      <c r="B87" s="36"/>
      <c r="C87" s="35"/>
      <c r="D87" s="34"/>
      <c r="E87" s="24"/>
    </row>
    <row r="88" spans="2:5" ht="16.5" thickBot="1" x14ac:dyDescent="0.5">
      <c r="B88" s="36"/>
      <c r="C88" s="29" t="s">
        <v>39</v>
      </c>
      <c r="D88" s="30">
        <f>SUM(D90:D90)</f>
        <v>2421039</v>
      </c>
      <c r="E88" s="24"/>
    </row>
    <row r="89" spans="2:5" x14ac:dyDescent="0.45">
      <c r="B89" s="36"/>
      <c r="C89" s="31" t="s">
        <v>40</v>
      </c>
      <c r="D89" s="32"/>
      <c r="E89" s="24"/>
    </row>
    <row r="90" spans="2:5" x14ac:dyDescent="0.45">
      <c r="B90" s="36"/>
      <c r="C90" s="33" t="s">
        <v>99</v>
      </c>
      <c r="D90" s="34">
        <v>2421039</v>
      </c>
      <c r="E90" s="24"/>
    </row>
    <row r="91" spans="2:5" x14ac:dyDescent="0.45">
      <c r="B91" s="36"/>
      <c r="C91" s="35"/>
      <c r="D91" s="34"/>
      <c r="E91" s="24"/>
    </row>
    <row r="92" spans="2:5" ht="16.5" thickBot="1" x14ac:dyDescent="0.5">
      <c r="B92" s="36"/>
      <c r="C92" s="29" t="s">
        <v>42</v>
      </c>
      <c r="D92" s="30">
        <f>SUM(D93:D94)</f>
        <v>896274</v>
      </c>
      <c r="E92" s="24"/>
    </row>
    <row r="93" spans="2:5" x14ac:dyDescent="0.45">
      <c r="B93" s="36"/>
      <c r="C93" s="31" t="s">
        <v>33</v>
      </c>
      <c r="D93" s="34"/>
      <c r="E93" s="24"/>
    </row>
    <row r="94" spans="2:5" x14ac:dyDescent="0.45">
      <c r="B94" s="36"/>
      <c r="C94" s="33" t="s">
        <v>100</v>
      </c>
      <c r="D94" s="34">
        <v>896274</v>
      </c>
      <c r="E94" s="24"/>
    </row>
    <row r="95" spans="2:5" x14ac:dyDescent="0.45">
      <c r="B95" s="36"/>
      <c r="C95" s="35"/>
      <c r="D95" s="34"/>
      <c r="E95" s="24"/>
    </row>
    <row r="96" spans="2:5" ht="16.5" thickBot="1" x14ac:dyDescent="0.5">
      <c r="B96" s="36"/>
      <c r="C96" s="29" t="s">
        <v>43</v>
      </c>
      <c r="D96" s="30">
        <f>SUM(D98:D106)</f>
        <v>5501419</v>
      </c>
      <c r="E96" s="24"/>
    </row>
    <row r="97" spans="2:5" x14ac:dyDescent="0.45">
      <c r="B97" s="36"/>
      <c r="C97" s="31" t="s">
        <v>44</v>
      </c>
      <c r="D97" s="32"/>
      <c r="E97" s="24"/>
    </row>
    <row r="98" spans="2:5" x14ac:dyDescent="0.45">
      <c r="B98" s="36"/>
      <c r="C98" s="33" t="s">
        <v>101</v>
      </c>
      <c r="D98" s="34">
        <v>1485896</v>
      </c>
      <c r="E98" s="24"/>
    </row>
    <row r="99" spans="2:5" x14ac:dyDescent="0.45">
      <c r="B99" s="36"/>
      <c r="C99" s="33" t="s">
        <v>102</v>
      </c>
      <c r="D99" s="38">
        <v>46330</v>
      </c>
      <c r="E99" s="24"/>
    </row>
    <row r="100" spans="2:5" x14ac:dyDescent="0.45">
      <c r="B100" s="36"/>
      <c r="C100" s="33" t="s">
        <v>103</v>
      </c>
      <c r="D100" s="38">
        <v>89990</v>
      </c>
      <c r="E100" s="24"/>
    </row>
    <row r="101" spans="2:5" x14ac:dyDescent="0.45">
      <c r="B101" s="36"/>
      <c r="C101" s="35"/>
      <c r="D101" s="34"/>
      <c r="E101" s="24"/>
    </row>
    <row r="102" spans="2:5" x14ac:dyDescent="0.45">
      <c r="B102" s="36"/>
      <c r="C102" s="31" t="s">
        <v>45</v>
      </c>
      <c r="D102" s="34"/>
      <c r="E102" s="24"/>
    </row>
    <row r="103" spans="2:5" x14ac:dyDescent="0.45">
      <c r="B103" s="36"/>
      <c r="C103" s="33" t="s">
        <v>104</v>
      </c>
      <c r="D103" s="34">
        <v>1830091</v>
      </c>
      <c r="E103" s="24"/>
    </row>
    <row r="104" spans="2:5" x14ac:dyDescent="0.45">
      <c r="B104" s="36"/>
      <c r="C104" s="35"/>
      <c r="D104" s="34"/>
      <c r="E104" s="24"/>
    </row>
    <row r="105" spans="2:5" x14ac:dyDescent="0.45">
      <c r="B105" s="36"/>
      <c r="C105" s="31" t="s">
        <v>46</v>
      </c>
      <c r="D105" s="34"/>
      <c r="E105" s="24"/>
    </row>
    <row r="106" spans="2:5" x14ac:dyDescent="0.45">
      <c r="B106" s="36"/>
      <c r="C106" s="33" t="s">
        <v>105</v>
      </c>
      <c r="D106" s="34">
        <v>2049112</v>
      </c>
      <c r="E106" s="24"/>
    </row>
    <row r="107" spans="2:5" x14ac:dyDescent="0.45">
      <c r="B107" s="36"/>
      <c r="C107" s="35"/>
      <c r="D107" s="34"/>
      <c r="E107" s="24"/>
    </row>
    <row r="108" spans="2:5" ht="16.5" thickBot="1" x14ac:dyDescent="0.5">
      <c r="B108" s="36"/>
      <c r="C108" s="29" t="s">
        <v>47</v>
      </c>
      <c r="D108" s="30">
        <f>SUM(D110)</f>
        <v>2208392</v>
      </c>
      <c r="E108" s="24"/>
    </row>
    <row r="109" spans="2:5" x14ac:dyDescent="0.45">
      <c r="B109" s="36"/>
      <c r="C109" s="37" t="s">
        <v>107</v>
      </c>
      <c r="D109" s="32"/>
      <c r="E109" s="24"/>
    </row>
    <row r="110" spans="2:5" x14ac:dyDescent="0.45">
      <c r="B110" s="36"/>
      <c r="C110" s="33" t="s">
        <v>108</v>
      </c>
      <c r="D110" s="34">
        <v>2208392</v>
      </c>
      <c r="E110" s="24"/>
    </row>
    <row r="111" spans="2:5" x14ac:dyDescent="0.45">
      <c r="B111" s="36"/>
      <c r="C111" s="35"/>
      <c r="D111" s="34"/>
      <c r="E111" s="24"/>
    </row>
    <row r="112" spans="2:5" ht="16.5" thickBot="1" x14ac:dyDescent="0.5">
      <c r="B112" s="36"/>
      <c r="C112" s="29" t="s">
        <v>48</v>
      </c>
      <c r="D112" s="30">
        <f>SUM(D114:D117)</f>
        <v>4463070</v>
      </c>
      <c r="E112" s="24"/>
    </row>
    <row r="113" spans="2:5" x14ac:dyDescent="0.45">
      <c r="B113" s="36"/>
      <c r="C113" s="37" t="s">
        <v>109</v>
      </c>
      <c r="D113" s="32"/>
      <c r="E113" s="24"/>
    </row>
    <row r="114" spans="2:5" x14ac:dyDescent="0.45">
      <c r="B114" s="36"/>
      <c r="C114" s="33" t="s">
        <v>110</v>
      </c>
      <c r="D114" s="34">
        <v>2219550</v>
      </c>
      <c r="E114" s="24"/>
    </row>
    <row r="115" spans="2:5" x14ac:dyDescent="0.45">
      <c r="B115" s="36"/>
      <c r="C115" s="35"/>
      <c r="D115" s="34"/>
      <c r="E115" s="24"/>
    </row>
    <row r="116" spans="2:5" x14ac:dyDescent="0.45">
      <c r="B116" s="36"/>
      <c r="C116" s="31" t="s">
        <v>49</v>
      </c>
      <c r="D116" s="34"/>
      <c r="E116" s="24"/>
    </row>
    <row r="117" spans="2:5" x14ac:dyDescent="0.45">
      <c r="B117" s="36"/>
      <c r="C117" s="33" t="s">
        <v>111</v>
      </c>
      <c r="D117" s="34">
        <v>2243520</v>
      </c>
      <c r="E117" s="24"/>
    </row>
    <row r="118" spans="2:5" x14ac:dyDescent="0.45">
      <c r="B118" s="36"/>
      <c r="C118" s="35"/>
      <c r="D118" s="34"/>
      <c r="E118" s="24"/>
    </row>
    <row r="119" spans="2:5" ht="16.5" thickBot="1" x14ac:dyDescent="0.5">
      <c r="B119" s="36"/>
      <c r="C119" s="29" t="s">
        <v>50</v>
      </c>
      <c r="D119" s="30">
        <f>SUM(D120:D124)</f>
        <v>4366789</v>
      </c>
      <c r="E119" s="24"/>
    </row>
    <row r="120" spans="2:5" x14ac:dyDescent="0.45">
      <c r="B120" s="36"/>
      <c r="C120" s="31" t="s">
        <v>32</v>
      </c>
      <c r="D120" s="32"/>
      <c r="E120" s="24"/>
    </row>
    <row r="121" spans="2:5" x14ac:dyDescent="0.45">
      <c r="B121" s="36"/>
      <c r="C121" s="33" t="s">
        <v>112</v>
      </c>
      <c r="D121" s="34">
        <v>2256925</v>
      </c>
      <c r="E121" s="24"/>
    </row>
    <row r="122" spans="2:5" x14ac:dyDescent="0.45">
      <c r="B122" s="36"/>
      <c r="C122" s="35"/>
      <c r="D122" s="34"/>
      <c r="E122" s="24"/>
    </row>
    <row r="123" spans="2:5" x14ac:dyDescent="0.45">
      <c r="B123" s="36"/>
      <c r="C123" s="31" t="s">
        <v>38</v>
      </c>
      <c r="D123" s="32"/>
      <c r="E123" s="24"/>
    </row>
    <row r="124" spans="2:5" x14ac:dyDescent="0.45">
      <c r="B124" s="36"/>
      <c r="C124" s="33" t="s">
        <v>113</v>
      </c>
      <c r="D124" s="34">
        <v>2109864</v>
      </c>
      <c r="E124" s="24"/>
    </row>
    <row r="125" spans="2:5" x14ac:dyDescent="0.45">
      <c r="B125" s="36"/>
      <c r="C125" s="35"/>
      <c r="D125" s="34"/>
      <c r="E125" s="24"/>
    </row>
    <row r="126" spans="2:5" ht="16.5" thickBot="1" x14ac:dyDescent="0.5">
      <c r="B126" s="36"/>
      <c r="C126" s="29" t="s">
        <v>51</v>
      </c>
      <c r="D126" s="30">
        <f>SUM(D128:D128)</f>
        <v>2236005</v>
      </c>
      <c r="E126" s="24"/>
    </row>
    <row r="127" spans="2:5" x14ac:dyDescent="0.45">
      <c r="B127" s="36"/>
      <c r="C127" s="37" t="s">
        <v>31</v>
      </c>
      <c r="D127" s="32"/>
      <c r="E127" s="24"/>
    </row>
    <row r="128" spans="2:5" x14ac:dyDescent="0.45">
      <c r="B128" s="36"/>
      <c r="C128" s="33" t="s">
        <v>114</v>
      </c>
      <c r="D128" s="34">
        <v>2236005</v>
      </c>
      <c r="E128" s="24"/>
    </row>
    <row r="129" spans="2:5" x14ac:dyDescent="0.45">
      <c r="B129" s="36"/>
      <c r="C129" s="35"/>
      <c r="D129" s="34"/>
      <c r="E129" s="24"/>
    </row>
    <row r="130" spans="2:5" ht="16.5" thickBot="1" x14ac:dyDescent="0.5">
      <c r="B130" s="36"/>
      <c r="C130" s="29" t="s">
        <v>52</v>
      </c>
      <c r="D130" s="30">
        <f>SUM(D132:D141)</f>
        <v>5553587</v>
      </c>
      <c r="E130" s="24"/>
    </row>
    <row r="131" spans="2:5" x14ac:dyDescent="0.45">
      <c r="B131" s="36"/>
      <c r="C131" s="31" t="s">
        <v>53</v>
      </c>
      <c r="D131" s="32"/>
      <c r="E131" s="24"/>
    </row>
    <row r="132" spans="2:5" x14ac:dyDescent="0.45">
      <c r="B132" s="36"/>
      <c r="C132" s="33" t="s">
        <v>115</v>
      </c>
      <c r="D132" s="34">
        <v>2250220</v>
      </c>
      <c r="E132" s="24"/>
    </row>
    <row r="133" spans="2:5" x14ac:dyDescent="0.45">
      <c r="B133" s="36"/>
      <c r="C133" s="31"/>
      <c r="D133" s="32"/>
      <c r="E133" s="24"/>
    </row>
    <row r="134" spans="2:5" x14ac:dyDescent="0.45">
      <c r="B134" s="36"/>
      <c r="C134" s="31" t="s">
        <v>54</v>
      </c>
      <c r="D134" s="32"/>
      <c r="E134" s="24"/>
    </row>
    <row r="135" spans="2:5" x14ac:dyDescent="0.45">
      <c r="B135" s="36"/>
      <c r="C135" s="33" t="s">
        <v>116</v>
      </c>
      <c r="D135" s="34">
        <v>896274</v>
      </c>
      <c r="E135" s="24"/>
    </row>
    <row r="136" spans="2:5" x14ac:dyDescent="0.45">
      <c r="B136" s="36"/>
      <c r="C136" s="35"/>
      <c r="D136" s="34"/>
      <c r="E136" s="24"/>
    </row>
    <row r="137" spans="2:5" x14ac:dyDescent="0.45">
      <c r="B137" s="36"/>
      <c r="C137" s="31" t="s">
        <v>55</v>
      </c>
      <c r="D137" s="32"/>
      <c r="E137" s="24"/>
    </row>
    <row r="138" spans="2:5" x14ac:dyDescent="0.45">
      <c r="B138" s="36"/>
      <c r="C138" s="33" t="s">
        <v>117</v>
      </c>
      <c r="D138" s="34">
        <v>2188505</v>
      </c>
      <c r="E138" s="24"/>
    </row>
    <row r="139" spans="2:5" x14ac:dyDescent="0.45">
      <c r="B139" s="36"/>
      <c r="C139" s="35"/>
      <c r="D139" s="34"/>
      <c r="E139" s="24"/>
    </row>
    <row r="140" spans="2:5" x14ac:dyDescent="0.45">
      <c r="B140" s="36"/>
      <c r="C140" s="31" t="s">
        <v>56</v>
      </c>
      <c r="D140" s="32"/>
      <c r="E140" s="24"/>
    </row>
    <row r="141" spans="2:5" x14ac:dyDescent="0.45">
      <c r="B141" s="36"/>
      <c r="C141" s="33" t="s">
        <v>118</v>
      </c>
      <c r="D141" s="38">
        <v>218588</v>
      </c>
      <c r="E141" s="24"/>
    </row>
    <row r="142" spans="2:5" x14ac:dyDescent="0.45">
      <c r="B142" s="36"/>
      <c r="C142" s="33" t="s">
        <v>119</v>
      </c>
      <c r="D142" s="38">
        <v>2137785</v>
      </c>
      <c r="E142" s="24"/>
    </row>
    <row r="143" spans="2:5" x14ac:dyDescent="0.45">
      <c r="B143" s="36"/>
      <c r="C143" s="35"/>
      <c r="D143" s="34"/>
      <c r="E143" s="24"/>
    </row>
    <row r="144" spans="2:5" ht="16.5" thickBot="1" x14ac:dyDescent="0.5">
      <c r="B144" s="36"/>
      <c r="C144" s="29" t="s">
        <v>57</v>
      </c>
      <c r="D144" s="30">
        <f>SUM(D146)</f>
        <v>2075728</v>
      </c>
      <c r="E144" s="24"/>
    </row>
    <row r="145" spans="2:5" x14ac:dyDescent="0.45">
      <c r="B145" s="36"/>
      <c r="C145" s="31" t="s">
        <v>29</v>
      </c>
      <c r="D145" s="32"/>
      <c r="E145" s="24"/>
    </row>
    <row r="146" spans="2:5" x14ac:dyDescent="0.45">
      <c r="B146" s="36"/>
      <c r="C146" s="33" t="s">
        <v>120</v>
      </c>
      <c r="D146" s="34">
        <v>2075728</v>
      </c>
      <c r="E146" s="24"/>
    </row>
    <row r="147" spans="2:5" x14ac:dyDescent="0.45">
      <c r="B147" s="36"/>
      <c r="C147" s="35"/>
      <c r="D147" s="34"/>
      <c r="E147" s="24"/>
    </row>
    <row r="148" spans="2:5" ht="16.5" thickBot="1" x14ac:dyDescent="0.5">
      <c r="B148" s="36"/>
      <c r="C148" s="29" t="s">
        <v>58</v>
      </c>
      <c r="D148" s="30">
        <f>SUM(D149:D150)</f>
        <v>2098348</v>
      </c>
      <c r="E148" s="24"/>
    </row>
    <row r="149" spans="2:5" x14ac:dyDescent="0.45">
      <c r="B149" s="36"/>
      <c r="C149" s="31" t="s">
        <v>59</v>
      </c>
      <c r="D149" s="32"/>
      <c r="E149" s="24"/>
    </row>
    <row r="150" spans="2:5" x14ac:dyDescent="0.45">
      <c r="B150" s="36"/>
      <c r="C150" s="33" t="s">
        <v>121</v>
      </c>
      <c r="D150" s="34">
        <v>2098348</v>
      </c>
      <c r="E150" s="24"/>
    </row>
    <row r="151" spans="2:5" x14ac:dyDescent="0.45">
      <c r="B151" s="36"/>
      <c r="C151" s="35"/>
      <c r="D151" s="34"/>
      <c r="E151" s="24"/>
    </row>
    <row r="152" spans="2:5" ht="16.5" thickBot="1" x14ac:dyDescent="0.5">
      <c r="B152" s="36"/>
      <c r="C152" s="29" t="s">
        <v>60</v>
      </c>
      <c r="D152" s="30">
        <f>SUM(D153:D166)</f>
        <v>8509129</v>
      </c>
      <c r="E152" s="24"/>
    </row>
    <row r="153" spans="2:5" x14ac:dyDescent="0.45">
      <c r="B153" s="36"/>
      <c r="C153" s="31" t="s">
        <v>31</v>
      </c>
      <c r="D153" s="32"/>
      <c r="E153" s="24"/>
    </row>
    <row r="154" spans="2:5" x14ac:dyDescent="0.45">
      <c r="B154" s="36"/>
      <c r="C154" s="33" t="s">
        <v>122</v>
      </c>
      <c r="D154" s="38">
        <v>201750</v>
      </c>
      <c r="E154" s="24"/>
    </row>
    <row r="155" spans="2:5" x14ac:dyDescent="0.45">
      <c r="B155" s="36"/>
      <c r="C155" s="33" t="s">
        <v>123</v>
      </c>
      <c r="D155" s="38">
        <v>1818053</v>
      </c>
      <c r="E155" s="24"/>
    </row>
    <row r="156" spans="2:5" x14ac:dyDescent="0.45">
      <c r="B156" s="36"/>
      <c r="C156" s="35"/>
      <c r="D156" s="34"/>
      <c r="E156" s="24"/>
    </row>
    <row r="157" spans="2:5" x14ac:dyDescent="0.45">
      <c r="B157" s="36"/>
      <c r="C157" s="31" t="s">
        <v>61</v>
      </c>
      <c r="D157" s="32"/>
      <c r="E157" s="24"/>
    </row>
    <row r="158" spans="2:5" x14ac:dyDescent="0.45">
      <c r="B158" s="36"/>
      <c r="C158" s="33" t="s">
        <v>124</v>
      </c>
      <c r="D158" s="34">
        <v>1745539</v>
      </c>
      <c r="E158" s="24"/>
    </row>
    <row r="159" spans="2:5" x14ac:dyDescent="0.45">
      <c r="B159" s="36"/>
      <c r="C159" s="35"/>
      <c r="D159" s="34"/>
      <c r="E159" s="24"/>
    </row>
    <row r="160" spans="2:5" x14ac:dyDescent="0.45">
      <c r="B160" s="36"/>
      <c r="C160" s="31" t="s">
        <v>27</v>
      </c>
      <c r="D160" s="32"/>
      <c r="E160" s="24"/>
    </row>
    <row r="161" spans="2:5" x14ac:dyDescent="0.45">
      <c r="B161" s="36"/>
      <c r="C161" s="33" t="s">
        <v>125</v>
      </c>
      <c r="D161" s="38">
        <v>204372</v>
      </c>
      <c r="E161" s="24"/>
    </row>
    <row r="162" spans="2:5" x14ac:dyDescent="0.45">
      <c r="B162" s="36"/>
      <c r="C162" s="33" t="s">
        <v>126</v>
      </c>
      <c r="D162" s="38">
        <v>2197314</v>
      </c>
      <c r="E162" s="24"/>
    </row>
    <row r="163" spans="2:5" x14ac:dyDescent="0.45">
      <c r="B163" s="36"/>
      <c r="C163" s="33" t="s">
        <v>127</v>
      </c>
      <c r="D163" s="38">
        <v>177085</v>
      </c>
      <c r="E163" s="24"/>
    </row>
    <row r="164" spans="2:5" x14ac:dyDescent="0.45">
      <c r="B164" s="36"/>
      <c r="C164" s="35"/>
      <c r="D164" s="34"/>
      <c r="E164" s="24"/>
    </row>
    <row r="165" spans="2:5" x14ac:dyDescent="0.45">
      <c r="B165" s="36"/>
      <c r="C165" s="31" t="s">
        <v>62</v>
      </c>
      <c r="D165" s="32"/>
      <c r="E165" s="24"/>
    </row>
    <row r="166" spans="2:5" x14ac:dyDescent="0.45">
      <c r="B166" s="36"/>
      <c r="C166" s="33" t="s">
        <v>128</v>
      </c>
      <c r="D166" s="34">
        <v>2165016</v>
      </c>
      <c r="E166" s="24"/>
    </row>
    <row r="167" spans="2:5" x14ac:dyDescent="0.45">
      <c r="B167" s="36"/>
      <c r="C167" s="35"/>
      <c r="D167" s="34"/>
      <c r="E167" s="24"/>
    </row>
    <row r="168" spans="2:5" ht="16.5" thickBot="1" x14ac:dyDescent="0.5">
      <c r="B168" s="36"/>
      <c r="C168" s="29" t="s">
        <v>129</v>
      </c>
      <c r="D168" s="30">
        <f>SUM(D170:D177)</f>
        <v>6538889</v>
      </c>
      <c r="E168" s="24"/>
    </row>
    <row r="169" spans="2:5" x14ac:dyDescent="0.45">
      <c r="B169" s="36"/>
      <c r="C169" s="31" t="s">
        <v>32</v>
      </c>
      <c r="D169" s="32"/>
      <c r="E169" s="24"/>
    </row>
    <row r="170" spans="2:5" x14ac:dyDescent="0.45">
      <c r="B170" s="36"/>
      <c r="C170" s="33" t="s">
        <v>130</v>
      </c>
      <c r="D170" s="34">
        <v>2281895</v>
      </c>
      <c r="E170" s="24"/>
    </row>
    <row r="171" spans="2:5" x14ac:dyDescent="0.45">
      <c r="B171" s="36"/>
      <c r="C171" s="35"/>
      <c r="D171" s="34"/>
      <c r="E171" s="24"/>
    </row>
    <row r="172" spans="2:5" x14ac:dyDescent="0.45">
      <c r="B172" s="36"/>
      <c r="C172" s="37" t="s">
        <v>86</v>
      </c>
      <c r="D172" s="32"/>
      <c r="E172" s="24"/>
    </row>
    <row r="173" spans="2:5" x14ac:dyDescent="0.45">
      <c r="B173" s="36"/>
      <c r="C173" s="33" t="s">
        <v>131</v>
      </c>
      <c r="D173" s="38">
        <v>2079098</v>
      </c>
      <c r="E173" s="24"/>
    </row>
    <row r="174" spans="2:5" x14ac:dyDescent="0.45">
      <c r="B174" s="36"/>
      <c r="C174" s="33" t="s">
        <v>132</v>
      </c>
      <c r="D174" s="38">
        <v>86682</v>
      </c>
      <c r="E174" s="24"/>
    </row>
    <row r="175" spans="2:5" x14ac:dyDescent="0.45">
      <c r="B175" s="36"/>
      <c r="C175" s="35"/>
      <c r="D175" s="34"/>
      <c r="E175" s="24"/>
    </row>
    <row r="176" spans="2:5" x14ac:dyDescent="0.45">
      <c r="B176" s="36"/>
      <c r="C176" s="31" t="s">
        <v>38</v>
      </c>
      <c r="D176" s="32"/>
      <c r="E176" s="24"/>
    </row>
    <row r="177" spans="2:5" x14ac:dyDescent="0.45">
      <c r="B177" s="36"/>
      <c r="C177" s="33" t="s">
        <v>133</v>
      </c>
      <c r="D177" s="34">
        <v>2091214</v>
      </c>
      <c r="E177" s="24"/>
    </row>
    <row r="178" spans="2:5" x14ac:dyDescent="0.45">
      <c r="B178" s="36"/>
      <c r="C178" s="35"/>
      <c r="D178" s="34"/>
      <c r="E178" s="24"/>
    </row>
    <row r="179" spans="2:5" ht="16.5" thickBot="1" x14ac:dyDescent="0.5">
      <c r="B179" s="36"/>
      <c r="C179" s="29" t="s">
        <v>63</v>
      </c>
      <c r="D179" s="30">
        <f>SUM(D181:D199)</f>
        <v>14662305</v>
      </c>
      <c r="E179" s="24"/>
    </row>
    <row r="180" spans="2:5" x14ac:dyDescent="0.45">
      <c r="B180" s="36"/>
      <c r="C180" s="31" t="s">
        <v>30</v>
      </c>
      <c r="D180" s="32"/>
      <c r="E180" s="24"/>
    </row>
    <row r="181" spans="2:5" x14ac:dyDescent="0.45">
      <c r="B181" s="36"/>
      <c r="C181" s="33" t="s">
        <v>134</v>
      </c>
      <c r="D181" s="34">
        <v>2393890</v>
      </c>
      <c r="E181" s="24"/>
    </row>
    <row r="182" spans="2:5" x14ac:dyDescent="0.45">
      <c r="B182" s="36"/>
      <c r="C182" s="35"/>
      <c r="D182" s="34"/>
      <c r="E182" s="24"/>
    </row>
    <row r="183" spans="2:5" x14ac:dyDescent="0.45">
      <c r="B183" s="36"/>
      <c r="C183" s="37" t="s">
        <v>93</v>
      </c>
      <c r="D183" s="32"/>
      <c r="E183" s="24"/>
    </row>
    <row r="184" spans="2:5" x14ac:dyDescent="0.45">
      <c r="B184" s="36"/>
      <c r="C184" s="33" t="s">
        <v>135</v>
      </c>
      <c r="D184" s="34">
        <v>2209204</v>
      </c>
      <c r="E184" s="24"/>
    </row>
    <row r="185" spans="2:5" x14ac:dyDescent="0.45">
      <c r="B185" s="36"/>
      <c r="C185" s="35"/>
      <c r="D185" s="34"/>
      <c r="E185" s="24"/>
    </row>
    <row r="186" spans="2:5" x14ac:dyDescent="0.45">
      <c r="B186" s="36"/>
      <c r="C186" s="37" t="s">
        <v>35</v>
      </c>
      <c r="D186" s="32"/>
      <c r="E186" s="24"/>
    </row>
    <row r="187" spans="2:5" x14ac:dyDescent="0.45">
      <c r="B187" s="36"/>
      <c r="C187" s="33" t="s">
        <v>136</v>
      </c>
      <c r="D187" s="34">
        <v>2190123</v>
      </c>
      <c r="E187" s="24"/>
    </row>
    <row r="188" spans="2:5" x14ac:dyDescent="0.45">
      <c r="B188" s="36"/>
      <c r="C188" s="35"/>
      <c r="D188" s="34"/>
      <c r="E188" s="24"/>
    </row>
    <row r="189" spans="2:5" x14ac:dyDescent="0.45">
      <c r="B189" s="36"/>
      <c r="C189" s="37" t="s">
        <v>24</v>
      </c>
      <c r="D189" s="32"/>
      <c r="E189" s="24"/>
    </row>
    <row r="190" spans="2:5" x14ac:dyDescent="0.45">
      <c r="B190" s="36"/>
      <c r="C190" s="33" t="s">
        <v>137</v>
      </c>
      <c r="D190" s="34">
        <v>1805886</v>
      </c>
      <c r="E190" s="24"/>
    </row>
    <row r="191" spans="2:5" x14ac:dyDescent="0.45">
      <c r="B191" s="36"/>
      <c r="C191" s="35"/>
      <c r="D191" s="34"/>
      <c r="E191" s="24"/>
    </row>
    <row r="192" spans="2:5" x14ac:dyDescent="0.45">
      <c r="B192" s="36"/>
      <c r="C192" s="37" t="s">
        <v>32</v>
      </c>
      <c r="D192" s="32"/>
      <c r="E192" s="24"/>
    </row>
    <row r="193" spans="2:5" x14ac:dyDescent="0.45">
      <c r="B193" s="36"/>
      <c r="C193" s="33" t="s">
        <v>138</v>
      </c>
      <c r="D193" s="34">
        <v>1773356</v>
      </c>
      <c r="E193" s="24"/>
    </row>
    <row r="194" spans="2:5" x14ac:dyDescent="0.45">
      <c r="B194" s="36"/>
      <c r="C194" s="35"/>
      <c r="D194" s="34"/>
      <c r="E194" s="24"/>
    </row>
    <row r="195" spans="2:5" x14ac:dyDescent="0.45">
      <c r="B195" s="36"/>
      <c r="C195" s="37" t="s">
        <v>26</v>
      </c>
      <c r="D195" s="32"/>
      <c r="E195" s="24"/>
    </row>
    <row r="196" spans="2:5" x14ac:dyDescent="0.45">
      <c r="B196" s="36"/>
      <c r="C196" s="33" t="s">
        <v>139</v>
      </c>
      <c r="D196" s="34">
        <v>2204158</v>
      </c>
      <c r="E196" s="24"/>
    </row>
    <row r="197" spans="2:5" x14ac:dyDescent="0.45">
      <c r="B197" s="36"/>
      <c r="C197" s="35"/>
      <c r="D197" s="34"/>
      <c r="E197" s="24"/>
    </row>
    <row r="198" spans="2:5" x14ac:dyDescent="0.45">
      <c r="B198" s="36"/>
      <c r="C198" s="37" t="s">
        <v>46</v>
      </c>
      <c r="D198" s="32"/>
      <c r="E198" s="24"/>
    </row>
    <row r="199" spans="2:5" x14ac:dyDescent="0.45">
      <c r="B199" s="36"/>
      <c r="C199" s="33" t="s">
        <v>140</v>
      </c>
      <c r="D199" s="34">
        <v>2085688</v>
      </c>
      <c r="E199" s="24"/>
    </row>
    <row r="200" spans="2:5" x14ac:dyDescent="0.45">
      <c r="B200" s="36"/>
      <c r="C200" s="35"/>
      <c r="D200" s="34"/>
      <c r="E200" s="24"/>
    </row>
    <row r="201" spans="2:5" ht="16.5" thickBot="1" x14ac:dyDescent="0.5">
      <c r="B201" s="36"/>
      <c r="C201" s="29" t="s">
        <v>64</v>
      </c>
      <c r="D201" s="30">
        <f>SUM(D203)</f>
        <v>1946064</v>
      </c>
      <c r="E201" s="24"/>
    </row>
    <row r="202" spans="2:5" x14ac:dyDescent="0.45">
      <c r="B202" s="36"/>
      <c r="C202" s="31" t="s">
        <v>41</v>
      </c>
      <c r="D202" s="32"/>
      <c r="E202" s="24"/>
    </row>
    <row r="203" spans="2:5" x14ac:dyDescent="0.45">
      <c r="B203" s="36"/>
      <c r="C203" s="33" t="s">
        <v>141</v>
      </c>
      <c r="D203" s="34">
        <v>1946064</v>
      </c>
      <c r="E203" s="24"/>
    </row>
    <row r="204" spans="2:5" x14ac:dyDescent="0.45">
      <c r="B204" s="36"/>
      <c r="C204" s="35"/>
      <c r="D204" s="34"/>
      <c r="E204" s="24"/>
    </row>
    <row r="205" spans="2:5" ht="16.5" thickBot="1" x14ac:dyDescent="0.5">
      <c r="B205" s="36"/>
      <c r="C205" s="29" t="s">
        <v>65</v>
      </c>
      <c r="D205" s="30">
        <f>SUM(D207)</f>
        <v>2375406</v>
      </c>
      <c r="E205" s="24"/>
    </row>
    <row r="206" spans="2:5" x14ac:dyDescent="0.45">
      <c r="B206" s="36"/>
      <c r="C206" s="31" t="s">
        <v>32</v>
      </c>
      <c r="D206" s="32"/>
      <c r="E206" s="24"/>
    </row>
    <row r="207" spans="2:5" x14ac:dyDescent="0.45">
      <c r="B207" s="36"/>
      <c r="C207" s="33" t="s">
        <v>142</v>
      </c>
      <c r="D207" s="34">
        <v>2375406</v>
      </c>
      <c r="E207" s="24"/>
    </row>
    <row r="208" spans="2:5" x14ac:dyDescent="0.45">
      <c r="B208" s="36"/>
      <c r="C208" s="35"/>
      <c r="D208" s="34"/>
      <c r="E208" s="24"/>
    </row>
    <row r="209" spans="2:5" x14ac:dyDescent="0.45">
      <c r="B209" s="36"/>
      <c r="C209" s="37" t="s">
        <v>41</v>
      </c>
      <c r="D209" s="32"/>
      <c r="E209" s="24"/>
    </row>
    <row r="210" spans="2:5" x14ac:dyDescent="0.45">
      <c r="B210" s="36"/>
      <c r="C210" s="33" t="s">
        <v>143</v>
      </c>
      <c r="D210" s="34">
        <v>2094748</v>
      </c>
      <c r="E210" s="24"/>
    </row>
    <row r="211" spans="2:5" x14ac:dyDescent="0.45">
      <c r="B211" s="36"/>
      <c r="C211" s="35"/>
      <c r="D211" s="34"/>
      <c r="E211" s="24"/>
    </row>
    <row r="212" spans="2:5" ht="16.5" thickBot="1" x14ac:dyDescent="0.5">
      <c r="B212" s="36"/>
      <c r="C212" s="29" t="s">
        <v>66</v>
      </c>
      <c r="D212" s="30">
        <f>SUM(D214:D223)</f>
        <v>6932849</v>
      </c>
      <c r="E212" s="24"/>
    </row>
    <row r="213" spans="2:5" x14ac:dyDescent="0.45">
      <c r="B213" s="36"/>
      <c r="C213" s="31" t="s">
        <v>67</v>
      </c>
      <c r="D213" s="32"/>
      <c r="E213" s="24"/>
    </row>
    <row r="214" spans="2:5" x14ac:dyDescent="0.45">
      <c r="B214" s="36"/>
      <c r="C214" s="33" t="s">
        <v>144</v>
      </c>
      <c r="D214" s="34">
        <v>896274</v>
      </c>
      <c r="E214" s="24"/>
    </row>
    <row r="215" spans="2:5" x14ac:dyDescent="0.45">
      <c r="B215" s="36"/>
      <c r="C215" s="35"/>
      <c r="D215" s="34"/>
      <c r="E215" s="24"/>
    </row>
    <row r="216" spans="2:5" x14ac:dyDescent="0.45">
      <c r="B216" s="36"/>
      <c r="C216" s="31" t="s">
        <v>62</v>
      </c>
      <c r="D216" s="32"/>
      <c r="E216" s="24"/>
    </row>
    <row r="217" spans="2:5" x14ac:dyDescent="0.45">
      <c r="B217" s="36"/>
      <c r="C217" s="33" t="s">
        <v>145</v>
      </c>
      <c r="D217" s="34">
        <v>2121665</v>
      </c>
      <c r="E217" s="24"/>
    </row>
    <row r="218" spans="2:5" x14ac:dyDescent="0.45">
      <c r="B218" s="36"/>
      <c r="C218" s="35"/>
      <c r="D218" s="34"/>
      <c r="E218" s="24"/>
    </row>
    <row r="219" spans="2:5" x14ac:dyDescent="0.45">
      <c r="B219" s="36"/>
      <c r="C219" s="31" t="s">
        <v>68</v>
      </c>
      <c r="D219" s="32"/>
      <c r="E219" s="24"/>
    </row>
    <row r="220" spans="2:5" x14ac:dyDescent="0.45">
      <c r="B220" s="36"/>
      <c r="C220" s="33" t="s">
        <v>146</v>
      </c>
      <c r="D220" s="34">
        <v>2257242</v>
      </c>
      <c r="E220" s="24"/>
    </row>
    <row r="221" spans="2:5" x14ac:dyDescent="0.45">
      <c r="B221" s="36"/>
      <c r="C221" s="35"/>
      <c r="D221" s="34"/>
      <c r="E221" s="24"/>
    </row>
    <row r="222" spans="2:5" x14ac:dyDescent="0.45">
      <c r="B222" s="36"/>
      <c r="C222" s="31" t="s">
        <v>56</v>
      </c>
      <c r="D222" s="32"/>
      <c r="E222" s="24"/>
    </row>
    <row r="223" spans="2:5" ht="16.5" thickBot="1" x14ac:dyDescent="0.5">
      <c r="B223" s="36"/>
      <c r="C223" s="39" t="s">
        <v>147</v>
      </c>
      <c r="D223" s="40">
        <v>1657668</v>
      </c>
      <c r="E223" s="24"/>
    </row>
    <row r="224" spans="2:5" x14ac:dyDescent="0.45">
      <c r="B224" s="36"/>
      <c r="C224" s="41" t="s">
        <v>69</v>
      </c>
      <c r="D224" s="42">
        <f>SUM(D212,D205,D201,D179,D168,D152,D148,D144,D130,D126,D119,D112,D108,D96,D92,D88,D79,D75,D71,D67,D48,D31,D27)</f>
        <v>108676291</v>
      </c>
      <c r="E224" s="24"/>
    </row>
    <row r="225" spans="2:5" x14ac:dyDescent="0.45">
      <c r="B225" s="26" t="s">
        <v>70</v>
      </c>
      <c r="D225" s="43"/>
      <c r="E225" s="24"/>
    </row>
    <row r="226" spans="2:5" ht="16.5" thickBot="1" x14ac:dyDescent="0.5">
      <c r="B226" s="36"/>
      <c r="C226" s="44" t="s">
        <v>43</v>
      </c>
      <c r="D226" s="30">
        <f>SUM(D228)</f>
        <v>575000</v>
      </c>
      <c r="E226" s="24"/>
    </row>
    <row r="227" spans="2:5" x14ac:dyDescent="0.45">
      <c r="B227" s="36"/>
      <c r="C227" s="45" t="s">
        <v>56</v>
      </c>
      <c r="D227" s="32"/>
      <c r="E227" s="24"/>
    </row>
    <row r="228" spans="2:5" ht="16.5" thickBot="1" x14ac:dyDescent="0.5">
      <c r="B228" s="36"/>
      <c r="C228" s="39" t="s">
        <v>106</v>
      </c>
      <c r="D228" s="40">
        <v>575000</v>
      </c>
      <c r="E228" s="24"/>
    </row>
    <row r="229" spans="2:5" x14ac:dyDescent="0.45">
      <c r="B229" s="36"/>
      <c r="C229" s="46" t="s">
        <v>71</v>
      </c>
      <c r="D229" s="47">
        <f>SUM(D228)</f>
        <v>575000</v>
      </c>
      <c r="E229" s="24"/>
    </row>
    <row r="230" spans="2:5" x14ac:dyDescent="0.45">
      <c r="B230" s="36"/>
      <c r="C230" s="46"/>
      <c r="D230" s="48"/>
      <c r="E230" s="24"/>
    </row>
    <row r="231" spans="2:5" x14ac:dyDescent="0.45">
      <c r="B231" s="49" t="s">
        <v>72</v>
      </c>
      <c r="D231" s="50">
        <f>SUM(D224+D229)</f>
        <v>109251291</v>
      </c>
      <c r="E231" s="24"/>
    </row>
    <row r="232" spans="2:5" x14ac:dyDescent="0.45">
      <c r="B232" s="51"/>
      <c r="C232" s="52"/>
      <c r="D232" s="52"/>
      <c r="E232" s="53"/>
    </row>
    <row r="233" spans="2:5" x14ac:dyDescent="0.45">
      <c r="B233" s="54"/>
      <c r="C233" s="54"/>
      <c r="D233" s="54"/>
    </row>
    <row r="234" spans="2:5" x14ac:dyDescent="0.45">
      <c r="B234" s="54"/>
      <c r="C234" s="54"/>
      <c r="D234" s="54"/>
    </row>
    <row r="235" spans="2:5" x14ac:dyDescent="0.45">
      <c r="B235" s="1" t="s">
        <v>73</v>
      </c>
      <c r="C235" s="54"/>
      <c r="D235" s="54"/>
    </row>
  </sheetData>
  <hyperlinks>
    <hyperlink ref="B23" r:id="rId1" xr:uid="{706B1CE5-BFCE-4B9E-8C2A-569463FF1EB0}"/>
    <hyperlink ref="B16" r:id="rId2" display="please visit the Translational Research Program" xr:uid="{67AA7A42-C3B1-4AF8-81B9-4331F902C3E8}"/>
  </hyperlinks>
  <pageMargins left="0.7" right="0.7" top="0.75" bottom="0.75" header="0.3" footer="0.3"/>
  <pageSetup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A1315EAF-DBA2-4689-B6B0-0CC5B5398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7C6AEE-DF7F-4CBF-A312-A264EDDD8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2CB6E-8F51-4CF7-B95E-5AC54E9E6A71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Specialized Programs of Research Excellence (SPOREs)</dc:title>
  <dc:subject>Specialized Programs of Research Excellence (SPOREs)</dc:subject>
  <dc:creator>NCI</dc:creator>
  <cp:keywords/>
  <dc:description/>
  <cp:lastModifiedBy>Wheeler, Kiera (NIH/NCI) [E]</cp:lastModifiedBy>
  <cp:revision/>
  <dcterms:created xsi:type="dcterms:W3CDTF">2020-04-06T22:27:24Z</dcterms:created>
  <dcterms:modified xsi:type="dcterms:W3CDTF">2025-05-02T15:24:01Z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