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1"/>
  <workbookPr/>
  <mc:AlternateContent xmlns:mc="http://schemas.openxmlformats.org/markup-compatibility/2006">
    <mc:Choice Requires="x15">
      <x15ac:absPath xmlns:x15ac="http://schemas.microsoft.com/office/spreadsheetml/2010/11/ac" url="/Users/pinnocktk/Downloads/"/>
    </mc:Choice>
  </mc:AlternateContent>
  <xr:revisionPtr revIDLastSave="0" documentId="8_{0C9A22B4-963E-A14B-9AA2-CC150CCC24A5}" xr6:coauthVersionLast="47" xr6:coauthVersionMax="47" xr10:uidLastSave="{00000000-0000-0000-0000-000000000000}"/>
  <bookViews>
    <workbookView xWindow="0" yWindow="760" windowWidth="14120" windowHeight="17180" xr2:uid="{00000000-000D-0000-FFFF-FFFF00000000}"/>
  </bookViews>
  <sheets>
    <sheet name="H4 TRENDS" sheetId="1" r:id="rId1"/>
  </sheets>
  <definedNames>
    <definedName name="_xlnm.Print_Area" localSheetId="0">'H4 TRENDS'!$B$1:$F$43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1" l="1"/>
  <c r="I43" i="1"/>
  <c r="J42" i="1"/>
  <c r="I42" i="1"/>
  <c r="J41" i="1"/>
  <c r="I41" i="1"/>
  <c r="J40" i="1"/>
  <c r="I40" i="1"/>
  <c r="J39" i="1"/>
  <c r="I39" i="1"/>
  <c r="J38" i="1"/>
  <c r="I38" i="1"/>
  <c r="J37" i="1"/>
  <c r="I37" i="1"/>
  <c r="J36" i="1"/>
  <c r="I36" i="1"/>
  <c r="J35" i="1"/>
  <c r="I35" i="1"/>
  <c r="J31" i="1"/>
  <c r="I31" i="1"/>
  <c r="J30" i="1"/>
  <c r="I30" i="1"/>
  <c r="J29" i="1"/>
  <c r="I29" i="1"/>
  <c r="J28" i="1"/>
  <c r="I28" i="1"/>
  <c r="J27" i="1"/>
  <c r="I27" i="1"/>
  <c r="J26" i="1"/>
  <c r="I26" i="1"/>
  <c r="J25" i="1"/>
  <c r="I25" i="1"/>
  <c r="J24" i="1"/>
  <c r="I24" i="1"/>
  <c r="J23" i="1"/>
  <c r="I23" i="1"/>
  <c r="J22" i="1"/>
  <c r="I22" i="1"/>
</calcChain>
</file>

<file path=xl/sharedStrings.xml><?xml version="1.0" encoding="utf-8"?>
<sst xmlns="http://schemas.openxmlformats.org/spreadsheetml/2006/main" count="53" uniqueCount="34">
  <si>
    <t>Funding Trends</t>
  </si>
  <si>
    <t>(Dollars in Millions)</t>
  </si>
  <si>
    <t>Funding amounts and percentages reflect actual obligations for each fiscal year.</t>
  </si>
  <si>
    <t>Funding by Mechanism</t>
  </si>
  <si>
    <t>2019**</t>
  </si>
  <si>
    <t>2020**</t>
  </si>
  <si>
    <t>2021**</t>
  </si>
  <si>
    <t>2022**</t>
  </si>
  <si>
    <t>2023**</t>
  </si>
  <si>
    <t>Total NCI</t>
  </si>
  <si>
    <t>Research Project Grants</t>
  </si>
  <si>
    <t>Cancer Centers</t>
  </si>
  <si>
    <t>SPOREs</t>
  </si>
  <si>
    <t>Other P50s/P20s</t>
  </si>
  <si>
    <t>Specialized Centers</t>
  </si>
  <si>
    <t>Clinical Cooperative Groups</t>
  </si>
  <si>
    <t>R&amp;D Contracts</t>
  </si>
  <si>
    <t>Intramural Research</t>
  </si>
  <si>
    <t>Other Mechanisms*</t>
  </si>
  <si>
    <t>Percent Change by Mechanism</t>
  </si>
  <si>
    <t>2017 to</t>
  </si>
  <si>
    <t>2018 to</t>
  </si>
  <si>
    <t>2019 to</t>
  </si>
  <si>
    <t>2020 to</t>
  </si>
  <si>
    <t>2021 to</t>
  </si>
  <si>
    <t>2022 to</t>
  </si>
  <si>
    <t>Percent Share of Total NCI Dollars</t>
  </si>
  <si>
    <t xml:space="preserve">*Other mechanisms includes the Career Program, Cancer Education, Minority Biomedical Research Support, Other Research
</t>
  </si>
  <si>
    <t xml:space="preserve"> Grants, National Research Service Awards (NRSA), Research Management &amp; Support, and Buildings &amp; Facilities.</t>
  </si>
  <si>
    <t>carryover obligations for fiscal years 2018 through 2022.</t>
  </si>
  <si>
    <t>Fiscal Years 2018-2024</t>
  </si>
  <si>
    <t>2024**</t>
  </si>
  <si>
    <t>**Fiscal years 2017 through 2024 includes Cancer Moonshot funding appropriated that fiscal year and excludes all</t>
  </si>
  <si>
    <t>2023 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</si>
</sst>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43" formatCode="_(* #,##0.00_);_(* \(#,##0.00\);_(* &quot;-&quot;??_);_(@_)"/>
    <numFmt numFmtId="164" formatCode="0.0%"/>
    <numFmt numFmtId="165" formatCode="&quot;$&quot;#,##0.0"/>
    <numFmt numFmtId="166" formatCode="#,##0.0"/>
    <numFmt numFmtId="167" formatCode="&quot;$&quot;#,##0.0_);\(&quot;$&quot;#,##0.0\)"/>
    <numFmt numFmtId="168" formatCode="_(* #,##0.0_);_(* \(#,##0.0\);_(* &quot;-&quot;??_);_(@_)"/>
  </numFmts>
  <fonts count="8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</borders>
  <cellStyleXfs count="4">
    <xf numFmtId="0" fontId="0" fillId="0" borderId="0">
      <alignment vertical="top"/>
    </xf>
    <xf numFmtId="7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76">
    <xf numFmtId="0" fontId="0" fillId="0" borderId="0" xfId="0">
      <alignment vertical="top"/>
    </xf>
    <xf numFmtId="0" fontId="0" fillId="0" borderId="0" xfId="0" applyAlignment="1"/>
    <xf numFmtId="0" fontId="2" fillId="0" borderId="3" xfId="0" applyFont="1" applyBorder="1" applyAlignment="1"/>
    <xf numFmtId="0" fontId="2" fillId="0" borderId="5" xfId="0" applyFont="1" applyBorder="1" applyAlignment="1"/>
    <xf numFmtId="0" fontId="3" fillId="0" borderId="2" xfId="0" applyFont="1" applyBorder="1" applyAlignment="1">
      <alignment horizontal="right"/>
    </xf>
    <xf numFmtId="0" fontId="1" fillId="0" borderId="5" xfId="0" applyFont="1" applyBorder="1" applyAlignment="1"/>
    <xf numFmtId="0" fontId="1" fillId="0" borderId="0" xfId="0" applyFont="1" applyAlignment="1"/>
    <xf numFmtId="0" fontId="3" fillId="0" borderId="9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Alignment="1"/>
    <xf numFmtId="166" fontId="2" fillId="0" borderId="2" xfId="0" applyNumberFormat="1" applyFont="1" applyBorder="1" applyAlignment="1">
      <alignment horizontal="right"/>
    </xf>
    <xf numFmtId="166" fontId="2" fillId="0" borderId="0" xfId="0" applyNumberFormat="1" applyFont="1" applyAlignment="1">
      <alignment horizontal="right"/>
    </xf>
    <xf numFmtId="0" fontId="1" fillId="0" borderId="7" xfId="0" applyFont="1" applyBorder="1" applyAlignment="1"/>
    <xf numFmtId="0" fontId="0" fillId="0" borderId="2" xfId="0" applyBorder="1" applyAlignment="1"/>
    <xf numFmtId="0" fontId="4" fillId="0" borderId="0" xfId="0" applyFont="1" applyAlignment="1"/>
    <xf numFmtId="0" fontId="5" fillId="0" borderId="0" xfId="0" applyFont="1" applyAlignment="1"/>
    <xf numFmtId="0" fontId="3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8" xfId="0" applyFont="1" applyBorder="1" applyAlignment="1"/>
    <xf numFmtId="0" fontId="4" fillId="0" borderId="7" xfId="0" applyFont="1" applyBorder="1" applyAlignment="1">
      <alignment horizontal="center"/>
    </xf>
    <xf numFmtId="0" fontId="0" fillId="0" borderId="4" xfId="0" applyBorder="1" applyAlignment="1"/>
    <xf numFmtId="0" fontId="0" fillId="0" borderId="5" xfId="0" applyBorder="1" applyAlignment="1"/>
    <xf numFmtId="0" fontId="0" fillId="0" borderId="3" xfId="0" applyBorder="1" applyAlignment="1"/>
    <xf numFmtId="0" fontId="0" fillId="0" borderId="1" xfId="0" applyBorder="1" applyAlignment="1"/>
    <xf numFmtId="165" fontId="2" fillId="0" borderId="7" xfId="1" applyNumberFormat="1" applyFont="1" applyFill="1" applyBorder="1" applyAlignment="1">
      <alignment horizontal="right"/>
    </xf>
    <xf numFmtId="165" fontId="4" fillId="0" borderId="7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4" fontId="2" fillId="0" borderId="6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164" fontId="2" fillId="0" borderId="2" xfId="0" applyNumberFormat="1" applyFont="1" applyBorder="1" applyAlignment="1">
      <alignment horizontal="right"/>
    </xf>
    <xf numFmtId="0" fontId="3" fillId="0" borderId="8" xfId="0" applyFont="1" applyBorder="1" applyAlignment="1">
      <alignment horizontal="left"/>
    </xf>
    <xf numFmtId="0" fontId="4" fillId="0" borderId="6" xfId="0" applyFont="1" applyBorder="1" applyAlignment="1">
      <alignment horizontal="center"/>
    </xf>
    <xf numFmtId="0" fontId="1" fillId="0" borderId="0" xfId="0" applyFont="1">
      <alignment vertical="top"/>
    </xf>
    <xf numFmtId="165" fontId="4" fillId="0" borderId="0" xfId="0" applyNumberFormat="1" applyFont="1" applyAlignment="1"/>
    <xf numFmtId="165" fontId="4" fillId="0" borderId="0" xfId="0" applyNumberFormat="1" applyFont="1" applyAlignment="1">
      <alignment horizontal="center"/>
    </xf>
    <xf numFmtId="165" fontId="0" fillId="0" borderId="0" xfId="0" applyNumberFormat="1" applyAlignment="1"/>
    <xf numFmtId="165" fontId="0" fillId="0" borderId="2" xfId="0" applyNumberFormat="1" applyBorder="1" applyAlignment="1"/>
    <xf numFmtId="165" fontId="1" fillId="2" borderId="10" xfId="0" applyNumberFormat="1" applyFont="1" applyFill="1" applyBorder="1" applyAlignment="1"/>
    <xf numFmtId="0" fontId="1" fillId="2" borderId="11" xfId="0" applyFont="1" applyFill="1" applyBorder="1" applyAlignment="1"/>
    <xf numFmtId="165" fontId="3" fillId="2" borderId="12" xfId="0" applyNumberFormat="1" applyFont="1" applyFill="1" applyBorder="1" applyAlignment="1">
      <alignment horizontal="right"/>
    </xf>
    <xf numFmtId="165" fontId="2" fillId="2" borderId="14" xfId="0" applyNumberFormat="1" applyFont="1" applyFill="1" applyBorder="1">
      <alignment vertical="top"/>
    </xf>
    <xf numFmtId="165" fontId="2" fillId="2" borderId="13" xfId="1" applyNumberFormat="1" applyFont="1" applyFill="1" applyBorder="1" applyAlignment="1">
      <alignment horizontal="right"/>
    </xf>
    <xf numFmtId="168" fontId="2" fillId="2" borderId="14" xfId="2" applyNumberFormat="1" applyFont="1" applyFill="1" applyBorder="1" applyAlignment="1">
      <alignment vertical="top"/>
    </xf>
    <xf numFmtId="166" fontId="2" fillId="2" borderId="13" xfId="0" applyNumberFormat="1" applyFont="1" applyFill="1" applyBorder="1" applyAlignment="1">
      <alignment horizontal="right"/>
    </xf>
    <xf numFmtId="165" fontId="1" fillId="2" borderId="15" xfId="0" applyNumberFormat="1" applyFont="1" applyFill="1" applyBorder="1" applyAlignment="1"/>
    <xf numFmtId="0" fontId="1" fillId="2" borderId="13" xfId="0" applyFont="1" applyFill="1" applyBorder="1" applyAlignment="1"/>
    <xf numFmtId="165" fontId="2" fillId="2" borderId="14" xfId="0" applyNumberFormat="1" applyFont="1" applyFill="1" applyBorder="1" applyAlignment="1"/>
    <xf numFmtId="0" fontId="2" fillId="2" borderId="13" xfId="0" applyFont="1" applyFill="1" applyBorder="1" applyAlignment="1"/>
    <xf numFmtId="0" fontId="3" fillId="2" borderId="17" xfId="0" applyFont="1" applyFill="1" applyBorder="1" applyAlignment="1">
      <alignment horizontal="right"/>
    </xf>
    <xf numFmtId="164" fontId="2" fillId="2" borderId="18" xfId="3" applyNumberFormat="1" applyFont="1" applyFill="1" applyBorder="1" applyAlignment="1">
      <alignment vertical="top"/>
    </xf>
    <xf numFmtId="164" fontId="2" fillId="2" borderId="13" xfId="0" applyNumberFormat="1" applyFont="1" applyFill="1" applyBorder="1" applyAlignment="1">
      <alignment horizontal="right"/>
    </xf>
    <xf numFmtId="164" fontId="2" fillId="2" borderId="14" xfId="3" applyNumberFormat="1" applyFont="1" applyFill="1" applyBorder="1" applyAlignment="1">
      <alignment vertical="top"/>
    </xf>
    <xf numFmtId="0" fontId="3" fillId="2" borderId="12" xfId="0" applyFont="1" applyFill="1" applyBorder="1" applyAlignment="1">
      <alignment horizontal="right"/>
    </xf>
    <xf numFmtId="164" fontId="2" fillId="2" borderId="16" xfId="3" applyNumberFormat="1" applyFont="1" applyFill="1" applyBorder="1" applyAlignment="1">
      <alignment horizontal="right"/>
    </xf>
    <xf numFmtId="164" fontId="2" fillId="2" borderId="14" xfId="3" applyNumberFormat="1" applyFont="1" applyFill="1" applyBorder="1" applyAlignment="1">
      <alignment horizontal="right"/>
    </xf>
    <xf numFmtId="164" fontId="2" fillId="2" borderId="19" xfId="3" applyNumberFormat="1" applyFont="1" applyFill="1" applyBorder="1" applyAlignment="1">
      <alignment horizontal="right"/>
    </xf>
    <xf numFmtId="167" fontId="2" fillId="0" borderId="0" xfId="1" applyNumberFormat="1" applyFont="1" applyBorder="1" applyAlignment="1"/>
    <xf numFmtId="168" fontId="2" fillId="0" borderId="0" xfId="2" applyNumberFormat="1" applyFont="1" applyFill="1" applyBorder="1" applyAlignment="1">
      <alignment horizontal="right"/>
    </xf>
    <xf numFmtId="168" fontId="2" fillId="0" borderId="0" xfId="2" applyNumberFormat="1" applyFont="1" applyFill="1" applyBorder="1" applyAlignment="1"/>
    <xf numFmtId="168" fontId="2" fillId="0" borderId="2" xfId="2" applyNumberFormat="1" applyFont="1" applyBorder="1" applyAlignment="1"/>
    <xf numFmtId="164" fontId="2" fillId="0" borderId="21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168" fontId="2" fillId="2" borderId="19" xfId="2" applyNumberFormat="1" applyFont="1" applyFill="1" applyBorder="1" applyAlignment="1">
      <alignment vertical="top"/>
    </xf>
    <xf numFmtId="166" fontId="2" fillId="2" borderId="20" xfId="0" applyNumberFormat="1" applyFont="1" applyFill="1" applyBorder="1" applyAlignment="1">
      <alignment horizontal="right"/>
    </xf>
    <xf numFmtId="0" fontId="3" fillId="2" borderId="20" xfId="0" applyFont="1" applyFill="1" applyBorder="1" applyAlignment="1">
      <alignment horizontal="right"/>
    </xf>
    <xf numFmtId="165" fontId="3" fillId="2" borderId="10" xfId="0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164" fontId="2" fillId="2" borderId="19" xfId="3" applyNumberFormat="1" applyFont="1" applyFill="1" applyBorder="1" applyAlignment="1">
      <alignment vertical="top"/>
    </xf>
    <xf numFmtId="0" fontId="1" fillId="2" borderId="20" xfId="0" applyFont="1" applyFill="1" applyBorder="1" applyAlignment="1"/>
    <xf numFmtId="164" fontId="2" fillId="2" borderId="22" xfId="0" applyNumberFormat="1" applyFont="1" applyFill="1" applyBorder="1" applyAlignment="1">
      <alignment horizontal="right"/>
    </xf>
    <xf numFmtId="0" fontId="3" fillId="2" borderId="23" xfId="0" applyFont="1" applyFill="1" applyBorder="1" applyAlignment="1">
      <alignment horizontal="center"/>
    </xf>
    <xf numFmtId="165" fontId="3" fillId="2" borderId="15" xfId="0" applyNumberFormat="1" applyFont="1" applyFill="1" applyBorder="1" applyAlignment="1">
      <alignment horizontal="right"/>
    </xf>
    <xf numFmtId="0" fontId="3" fillId="2" borderId="24" xfId="0" applyFont="1" applyFill="1" applyBorder="1" applyAlignment="1">
      <alignment horizontal="right"/>
    </xf>
    <xf numFmtId="0" fontId="3" fillId="2" borderId="25" xfId="0" applyFont="1" applyFill="1" applyBorder="1" applyAlignment="1">
      <alignment horizontal="right"/>
    </xf>
    <xf numFmtId="166" fontId="2" fillId="0" borderId="13" xfId="0" applyNumberFormat="1" applyFont="1" applyBorder="1" applyAlignment="1">
      <alignment horizontal="right"/>
    </xf>
  </cellXfs>
  <cellStyles count="4">
    <cellStyle name="Comma" xfId="2" builtinId="3"/>
    <cellStyle name="Currency" xfId="1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AD48"/>
  <sheetViews>
    <sheetView showGridLines="0" tabSelected="1" topLeftCell="C7" zoomScale="90" zoomScaleNormal="90" zoomScaleSheetLayoutView="75" workbookViewId="0">
      <selection activeCell="K20" sqref="K20"/>
    </sheetView>
  </sheetViews>
  <sheetFormatPr baseColWidth="10" defaultColWidth="8.83203125" defaultRowHeight="13" x14ac:dyDescent="0.15"/>
  <cols>
    <col min="1" max="1" width="7.83203125" style="1" customWidth="1"/>
    <col min="2" max="2" width="7.5" style="1" customWidth="1"/>
    <col min="3" max="3" width="34.5" style="1" customWidth="1"/>
    <col min="4" max="7" width="15.33203125" style="1" customWidth="1"/>
    <col min="8" max="8" width="15.33203125" style="36" customWidth="1"/>
    <col min="9" max="10" width="11.83203125" style="1" customWidth="1"/>
    <col min="11" max="11" width="14.83203125" style="6" bestFit="1" customWidth="1"/>
    <col min="12" max="30" width="8.83203125" style="6"/>
    <col min="31" max="16384" width="8.83203125" style="1"/>
  </cols>
  <sheetData>
    <row r="1" spans="2:30" ht="18" x14ac:dyDescent="0.2">
      <c r="B1" s="15" t="s">
        <v>0</v>
      </c>
      <c r="C1" s="14"/>
      <c r="D1" s="14"/>
      <c r="E1" s="14"/>
      <c r="F1" s="14"/>
      <c r="G1" s="14"/>
      <c r="H1" s="34"/>
      <c r="I1" s="14"/>
      <c r="J1" s="14"/>
    </row>
    <row r="2" spans="2:30" ht="18" x14ac:dyDescent="0.2">
      <c r="B2" s="15" t="s">
        <v>30</v>
      </c>
      <c r="C2" s="17"/>
      <c r="D2" s="17"/>
      <c r="E2" s="17"/>
      <c r="F2" s="17"/>
      <c r="G2" s="17"/>
      <c r="H2" s="35"/>
      <c r="I2" s="17"/>
      <c r="J2" s="17"/>
    </row>
    <row r="3" spans="2:30" ht="18" x14ac:dyDescent="0.2">
      <c r="B3" s="6" t="s">
        <v>1</v>
      </c>
      <c r="C3" s="17"/>
      <c r="D3" s="17"/>
      <c r="E3" s="17"/>
      <c r="F3" s="17"/>
      <c r="G3" s="17"/>
      <c r="H3" s="35"/>
      <c r="I3" s="17"/>
      <c r="J3" s="17"/>
    </row>
    <row r="4" spans="2:30" ht="24" customHeight="1" x14ac:dyDescent="0.2">
      <c r="B4" s="18"/>
      <c r="C4" s="12" t="s">
        <v>2</v>
      </c>
      <c r="D4" s="12"/>
      <c r="E4" s="19"/>
      <c r="F4" s="25"/>
      <c r="G4" s="25"/>
      <c r="H4" s="25"/>
      <c r="I4" s="32"/>
      <c r="J4" s="32"/>
    </row>
    <row r="5" spans="2:30" ht="16" x14ac:dyDescent="0.2">
      <c r="B5" s="21"/>
      <c r="C5" s="31" t="s">
        <v>3</v>
      </c>
      <c r="D5" s="16"/>
      <c r="E5" s="12"/>
      <c r="F5" s="12"/>
      <c r="G5" s="12"/>
      <c r="H5" s="38"/>
      <c r="I5" s="39"/>
      <c r="J5" s="39"/>
      <c r="AA5" s="1"/>
      <c r="AB5" s="1"/>
      <c r="AC5" s="1"/>
      <c r="AD5" s="1"/>
    </row>
    <row r="6" spans="2:30" ht="16" x14ac:dyDescent="0.2">
      <c r="B6" s="21"/>
      <c r="C6" s="3"/>
      <c r="D6" s="4">
        <v>2018</v>
      </c>
      <c r="E6" s="4" t="s">
        <v>4</v>
      </c>
      <c r="F6" s="4" t="s">
        <v>5</v>
      </c>
      <c r="G6" s="4" t="s">
        <v>6</v>
      </c>
      <c r="H6" s="40" t="s">
        <v>7</v>
      </c>
      <c r="I6" s="65" t="s">
        <v>8</v>
      </c>
      <c r="J6" s="65" t="s">
        <v>31</v>
      </c>
      <c r="AA6" s="1"/>
      <c r="AB6" s="1"/>
      <c r="AC6" s="1"/>
      <c r="AD6" s="1"/>
    </row>
    <row r="7" spans="2:30" ht="16" x14ac:dyDescent="0.2">
      <c r="B7" s="21"/>
      <c r="C7" s="3" t="s">
        <v>9</v>
      </c>
      <c r="D7" s="24">
        <v>5927.6</v>
      </c>
      <c r="E7" s="24">
        <v>5992.2898999999998</v>
      </c>
      <c r="F7" s="24">
        <v>6383.3466679999992</v>
      </c>
      <c r="G7" s="57">
        <v>6442.7352363500004</v>
      </c>
      <c r="H7" s="41">
        <v>6833.6259970000001</v>
      </c>
      <c r="I7" s="42">
        <v>7186.8</v>
      </c>
      <c r="J7" s="42">
        <v>7220.9</v>
      </c>
      <c r="AA7" s="1"/>
      <c r="AB7" s="1"/>
      <c r="AC7" s="1"/>
      <c r="AD7" s="1"/>
    </row>
    <row r="8" spans="2:30" ht="16" x14ac:dyDescent="0.2">
      <c r="B8" s="21"/>
      <c r="C8" s="3" t="s">
        <v>10</v>
      </c>
      <c r="D8" s="11">
        <v>2450.6</v>
      </c>
      <c r="E8" s="11">
        <v>2541.6995999999999</v>
      </c>
      <c r="F8" s="11">
        <v>2749.3679029999998</v>
      </c>
      <c r="G8" s="58">
        <v>2822.4145079999998</v>
      </c>
      <c r="H8" s="43">
        <v>2966.4868139999999</v>
      </c>
      <c r="I8" s="44">
        <v>3145.2</v>
      </c>
      <c r="J8" s="44">
        <v>3129.8</v>
      </c>
      <c r="AA8" s="1"/>
      <c r="AB8" s="1"/>
      <c r="AC8" s="1"/>
      <c r="AD8" s="1"/>
    </row>
    <row r="9" spans="2:30" ht="16" x14ac:dyDescent="0.2">
      <c r="B9" s="21"/>
      <c r="C9" s="3" t="s">
        <v>11</v>
      </c>
      <c r="D9" s="11">
        <v>331.4</v>
      </c>
      <c r="E9" s="11">
        <v>337.08170000000001</v>
      </c>
      <c r="F9" s="11">
        <v>381.95551399999999</v>
      </c>
      <c r="G9" s="59">
        <v>344.69790399999999</v>
      </c>
      <c r="H9" s="43">
        <v>339.67400000000004</v>
      </c>
      <c r="I9" s="44">
        <v>353.5</v>
      </c>
      <c r="J9" s="44">
        <v>495.1</v>
      </c>
      <c r="AA9" s="1"/>
      <c r="AB9" s="1"/>
      <c r="AC9" s="1"/>
      <c r="AD9" s="1"/>
    </row>
    <row r="10" spans="2:30" ht="16" x14ac:dyDescent="0.2">
      <c r="B10" s="21"/>
      <c r="C10" s="3" t="s">
        <v>12</v>
      </c>
      <c r="D10" s="11">
        <v>115.8</v>
      </c>
      <c r="E10" s="11">
        <v>110.6718</v>
      </c>
      <c r="F10" s="11">
        <v>113.1772</v>
      </c>
      <c r="G10" s="58">
        <v>119.57035399999999</v>
      </c>
      <c r="H10" s="43">
        <v>128.19999999999999</v>
      </c>
      <c r="I10" s="44">
        <v>124.1</v>
      </c>
      <c r="J10" s="44">
        <v>113</v>
      </c>
      <c r="AA10" s="1"/>
      <c r="AB10" s="1"/>
      <c r="AC10" s="1"/>
      <c r="AD10" s="1"/>
    </row>
    <row r="11" spans="2:30" ht="16" x14ac:dyDescent="0.2">
      <c r="B11" s="21"/>
      <c r="C11" s="3" t="s">
        <v>13</v>
      </c>
      <c r="D11" s="11">
        <v>0</v>
      </c>
      <c r="E11" s="11">
        <v>7.4238999999999997</v>
      </c>
      <c r="F11" s="11">
        <v>7.9426230000000002</v>
      </c>
      <c r="G11" s="59">
        <v>3.306038</v>
      </c>
      <c r="H11" s="43">
        <v>13.204000000000001</v>
      </c>
      <c r="I11" s="44">
        <v>5.3</v>
      </c>
      <c r="J11" s="44">
        <v>5.0999999999999996</v>
      </c>
      <c r="AA11" s="1"/>
      <c r="AB11" s="1"/>
      <c r="AC11" s="1"/>
      <c r="AD11" s="1"/>
    </row>
    <row r="12" spans="2:30" ht="16" x14ac:dyDescent="0.2">
      <c r="B12" s="21"/>
      <c r="C12" s="3" t="s">
        <v>14</v>
      </c>
      <c r="D12" s="11">
        <v>178.3</v>
      </c>
      <c r="E12" s="11">
        <v>200.78890000000001</v>
      </c>
      <c r="F12" s="11">
        <v>110.69611399999999</v>
      </c>
      <c r="G12" s="58">
        <v>95.946773000000007</v>
      </c>
      <c r="H12" s="43">
        <v>105.938</v>
      </c>
      <c r="I12" s="44">
        <v>141.5</v>
      </c>
      <c r="J12" s="75">
        <v>137.6</v>
      </c>
      <c r="AA12" s="1"/>
      <c r="AB12" s="1"/>
      <c r="AC12" s="1"/>
      <c r="AD12" s="1"/>
    </row>
    <row r="13" spans="2:30" ht="16" x14ac:dyDescent="0.2">
      <c r="B13" s="21"/>
      <c r="C13" s="3" t="s">
        <v>15</v>
      </c>
      <c r="D13" s="11">
        <v>255.3</v>
      </c>
      <c r="E13" s="11">
        <v>290.13709999999998</v>
      </c>
      <c r="F13" s="11">
        <v>295.61973</v>
      </c>
      <c r="G13" s="58">
        <v>299.98085800000001</v>
      </c>
      <c r="H13" s="43">
        <v>307.89999999999998</v>
      </c>
      <c r="I13" s="44">
        <v>303.60000000000002</v>
      </c>
      <c r="J13" s="44">
        <v>302.89999999999998</v>
      </c>
      <c r="AA13" s="1"/>
      <c r="AB13" s="1"/>
      <c r="AC13" s="1"/>
      <c r="AD13" s="1"/>
    </row>
    <row r="14" spans="2:30" ht="16" x14ac:dyDescent="0.2">
      <c r="B14" s="21"/>
      <c r="C14" s="3" t="s">
        <v>16</v>
      </c>
      <c r="D14" s="11">
        <v>825.4</v>
      </c>
      <c r="E14" s="11">
        <v>768.09519999999998</v>
      </c>
      <c r="F14" s="11">
        <v>823.012066</v>
      </c>
      <c r="G14" s="58">
        <v>812.24651669999992</v>
      </c>
      <c r="H14" s="43">
        <v>835.79899999999998</v>
      </c>
      <c r="I14" s="44">
        <v>899.1</v>
      </c>
      <c r="J14" s="44">
        <v>888.2</v>
      </c>
      <c r="AA14" s="1"/>
      <c r="AB14" s="1"/>
      <c r="AC14" s="1"/>
      <c r="AD14" s="1"/>
    </row>
    <row r="15" spans="2:30" ht="16" x14ac:dyDescent="0.2">
      <c r="B15" s="21"/>
      <c r="C15" s="3" t="s">
        <v>17</v>
      </c>
      <c r="D15" s="11">
        <v>945.5</v>
      </c>
      <c r="E15" s="11">
        <v>964.9008</v>
      </c>
      <c r="F15" s="11">
        <v>1072.6024</v>
      </c>
      <c r="G15" s="58">
        <v>1102.5318986500001</v>
      </c>
      <c r="H15" s="43">
        <v>1230.361183</v>
      </c>
      <c r="I15" s="44">
        <v>1278.5</v>
      </c>
      <c r="J15" s="44">
        <v>1104.4000000000001</v>
      </c>
      <c r="AA15" s="1"/>
      <c r="AB15" s="1"/>
      <c r="AC15" s="1"/>
      <c r="AD15" s="1"/>
    </row>
    <row r="16" spans="2:30" ht="16" x14ac:dyDescent="0.2">
      <c r="B16" s="21"/>
      <c r="C16" s="2" t="s">
        <v>18</v>
      </c>
      <c r="D16" s="10">
        <v>825.3</v>
      </c>
      <c r="E16" s="10">
        <v>771.49090000000001</v>
      </c>
      <c r="F16" s="10">
        <v>828.973118</v>
      </c>
      <c r="G16" s="60">
        <v>842.0403859999999</v>
      </c>
      <c r="H16" s="63">
        <v>906.0630000000001</v>
      </c>
      <c r="I16" s="64">
        <v>936</v>
      </c>
      <c r="J16" s="64">
        <v>936</v>
      </c>
      <c r="AA16" s="1"/>
      <c r="AB16" s="1"/>
      <c r="AC16" s="1"/>
      <c r="AD16" s="1"/>
    </row>
    <row r="17" spans="2:30" x14ac:dyDescent="0.15">
      <c r="B17" s="21"/>
      <c r="C17" s="6"/>
      <c r="D17" s="6"/>
      <c r="E17" s="6"/>
      <c r="F17" s="6"/>
      <c r="G17" s="6"/>
      <c r="H17" s="45"/>
      <c r="I17" s="46"/>
      <c r="J17" s="46"/>
      <c r="AA17" s="1"/>
      <c r="AB17" s="1"/>
      <c r="AC17" s="1"/>
      <c r="AD17" s="1"/>
    </row>
    <row r="18" spans="2:30" ht="16" x14ac:dyDescent="0.2">
      <c r="B18" s="21"/>
      <c r="C18" s="31" t="s">
        <v>19</v>
      </c>
      <c r="D18" s="16"/>
      <c r="E18" s="16"/>
      <c r="F18" s="16"/>
      <c r="G18" s="16"/>
      <c r="H18" s="66"/>
      <c r="I18" s="67"/>
      <c r="J18" s="67"/>
      <c r="AA18" s="1"/>
      <c r="AB18" s="1"/>
      <c r="AC18" s="1"/>
      <c r="AD18" s="1"/>
    </row>
    <row r="19" spans="2:30" ht="16" x14ac:dyDescent="0.2">
      <c r="B19" s="21"/>
      <c r="C19" s="3"/>
      <c r="D19" s="9"/>
      <c r="E19" s="9"/>
      <c r="F19" s="9"/>
      <c r="G19" s="9"/>
      <c r="H19" s="47"/>
      <c r="I19" s="48"/>
      <c r="J19" s="48"/>
    </row>
    <row r="20" spans="2:30" ht="16" x14ac:dyDescent="0.2">
      <c r="B20" s="21"/>
      <c r="C20" s="3"/>
      <c r="D20" s="8" t="s">
        <v>20</v>
      </c>
      <c r="E20" s="8" t="s">
        <v>21</v>
      </c>
      <c r="F20" s="8" t="s">
        <v>22</v>
      </c>
      <c r="G20" s="8" t="s">
        <v>23</v>
      </c>
      <c r="H20" s="72" t="s">
        <v>24</v>
      </c>
      <c r="I20" s="73" t="s">
        <v>25</v>
      </c>
      <c r="J20" s="73" t="s">
        <v>33</v>
      </c>
    </row>
    <row r="21" spans="2:30" ht="17" thickBot="1" x14ac:dyDescent="0.25">
      <c r="B21" s="21"/>
      <c r="C21" s="3"/>
      <c r="D21" s="7">
        <v>2018</v>
      </c>
      <c r="E21" s="7">
        <v>2019</v>
      </c>
      <c r="F21" s="7">
        <v>2020</v>
      </c>
      <c r="G21" s="7">
        <v>2021</v>
      </c>
      <c r="H21" s="49">
        <v>2022</v>
      </c>
      <c r="I21" s="74">
        <v>2023</v>
      </c>
      <c r="J21" s="74">
        <v>2024</v>
      </c>
    </row>
    <row r="22" spans="2:30" ht="16" x14ac:dyDescent="0.2">
      <c r="B22" s="21"/>
      <c r="C22" s="3" t="s">
        <v>9</v>
      </c>
      <c r="D22" s="29">
        <v>5.1666048658804663E-2</v>
      </c>
      <c r="E22" s="29">
        <v>1.0913337607125885E-2</v>
      </c>
      <c r="F22" s="29">
        <v>6.5259988172468003E-2</v>
      </c>
      <c r="G22" s="61">
        <v>9.3036727345106734E-3</v>
      </c>
      <c r="H22" s="50">
        <v>6.0671554287158765E-2</v>
      </c>
      <c r="I22" s="51">
        <f>(I7-H7)/H7</f>
        <v>5.1681786968594046E-2</v>
      </c>
      <c r="J22" s="51">
        <f>(J7-I7)/I7</f>
        <v>4.7448099293147788E-3</v>
      </c>
    </row>
    <row r="23" spans="2:30" ht="16" x14ac:dyDescent="0.2">
      <c r="B23" s="21"/>
      <c r="C23" s="3" t="s">
        <v>10</v>
      </c>
      <c r="D23" s="29">
        <v>7.5571800759826002E-2</v>
      </c>
      <c r="E23" s="29">
        <v>3.7174406267852775E-2</v>
      </c>
      <c r="F23" s="29">
        <v>8.1704503160011488E-2</v>
      </c>
      <c r="G23" s="29">
        <v>2.6568508681684425E-2</v>
      </c>
      <c r="H23" s="52">
        <v>5.1045764394859056E-2</v>
      </c>
      <c r="I23" s="51">
        <f t="shared" ref="I23:J31" si="0">(I8-H8)/H8</f>
        <v>6.0244052040475365E-2</v>
      </c>
      <c r="J23" s="51">
        <f t="shared" si="0"/>
        <v>-4.8963499936409884E-3</v>
      </c>
    </row>
    <row r="24" spans="2:30" ht="16" x14ac:dyDescent="0.2">
      <c r="B24" s="21"/>
      <c r="C24" s="3" t="s">
        <v>11</v>
      </c>
      <c r="D24" s="29">
        <v>5.875211654579722E-2</v>
      </c>
      <c r="E24" s="29">
        <v>1.7144538322269268E-2</v>
      </c>
      <c r="F24" s="29">
        <v>0.13312444431127521</v>
      </c>
      <c r="G24" s="29">
        <v>-9.7544370049335125E-2</v>
      </c>
      <c r="H24" s="52">
        <v>-1.4574802868542999E-2</v>
      </c>
      <c r="I24" s="51">
        <f t="shared" si="0"/>
        <v>4.0703733579844095E-2</v>
      </c>
      <c r="J24" s="51">
        <f t="shared" si="0"/>
        <v>0.40056577086280065</v>
      </c>
    </row>
    <row r="25" spans="2:30" ht="16" x14ac:dyDescent="0.2">
      <c r="B25" s="21"/>
      <c r="C25" s="3" t="s">
        <v>12</v>
      </c>
      <c r="D25" s="29">
        <v>3.916149179798261E-2</v>
      </c>
      <c r="E25" s="29">
        <v>-4.4284974093264186E-2</v>
      </c>
      <c r="F25" s="29">
        <v>2.2638106545660182E-2</v>
      </c>
      <c r="G25" s="29">
        <v>5.6488002883973057E-2</v>
      </c>
      <c r="H25" s="52">
        <v>7.2172120524122516E-2</v>
      </c>
      <c r="I25" s="51">
        <f t="shared" si="0"/>
        <v>-3.1981279251170003E-2</v>
      </c>
      <c r="J25" s="51">
        <f t="shared" si="0"/>
        <v>-8.9443996776792864E-2</v>
      </c>
    </row>
    <row r="26" spans="2:30" ht="16" x14ac:dyDescent="0.2">
      <c r="B26" s="21"/>
      <c r="C26" s="3" t="s">
        <v>13</v>
      </c>
      <c r="D26" s="29">
        <v>-1</v>
      </c>
      <c r="E26" s="29">
        <v>0</v>
      </c>
      <c r="F26" s="29">
        <v>6.5308777717386371E-2</v>
      </c>
      <c r="G26" s="29">
        <v>-0.58375992414596534</v>
      </c>
      <c r="H26" s="52">
        <v>2.993904486276322</v>
      </c>
      <c r="I26" s="51">
        <f t="shared" si="0"/>
        <v>-0.59860648288397456</v>
      </c>
      <c r="J26" s="51">
        <f t="shared" si="0"/>
        <v>-3.7735849056603807E-2</v>
      </c>
    </row>
    <row r="27" spans="2:30" ht="16" x14ac:dyDescent="0.2">
      <c r="B27" s="21"/>
      <c r="C27" s="3" t="s">
        <v>14</v>
      </c>
      <c r="D27" s="29">
        <v>0.31511982120861221</v>
      </c>
      <c r="E27" s="29">
        <v>0.12612955692652833</v>
      </c>
      <c r="F27" s="29">
        <v>-0.44869405629494463</v>
      </c>
      <c r="G27" s="29">
        <v>-0.13324172337251142</v>
      </c>
      <c r="H27" s="52">
        <v>0.10413301758465597</v>
      </c>
      <c r="I27" s="51">
        <f t="shared" si="0"/>
        <v>0.33568691121221844</v>
      </c>
      <c r="J27" s="51">
        <f t="shared" si="0"/>
        <v>-2.7561837455830428E-2</v>
      </c>
    </row>
    <row r="28" spans="2:30" ht="16" x14ac:dyDescent="0.2">
      <c r="B28" s="21"/>
      <c r="C28" s="3" t="s">
        <v>15</v>
      </c>
      <c r="D28" s="29">
        <v>4.0789744572340643E-2</v>
      </c>
      <c r="E28" s="29">
        <v>0.13645554249902062</v>
      </c>
      <c r="F28" s="29">
        <v>1.8896687117917803E-2</v>
      </c>
      <c r="G28" s="29">
        <v>1.4752493008501184E-2</v>
      </c>
      <c r="H28" s="52">
        <v>2.6398824420990105E-2</v>
      </c>
      <c r="I28" s="51">
        <f t="shared" si="0"/>
        <v>-1.3965573238064161E-2</v>
      </c>
      <c r="J28" s="51">
        <f t="shared" si="0"/>
        <v>-2.3056653491437596E-3</v>
      </c>
    </row>
    <row r="29" spans="2:30" ht="16" x14ac:dyDescent="0.2">
      <c r="B29" s="21"/>
      <c r="C29" s="3" t="s">
        <v>16</v>
      </c>
      <c r="D29" s="29">
        <v>-6.2447110726427404E-2</v>
      </c>
      <c r="E29" s="29">
        <v>-6.9426702204991517E-2</v>
      </c>
      <c r="F29" s="29">
        <v>7.1497473229880912E-2</v>
      </c>
      <c r="G29" s="29">
        <v>-1.3080670071245455E-2</v>
      </c>
      <c r="H29" s="52">
        <v>2.8996718133909929E-2</v>
      </c>
      <c r="I29" s="51">
        <f t="shared" si="0"/>
        <v>7.5737109041767281E-2</v>
      </c>
      <c r="J29" s="51">
        <f t="shared" si="0"/>
        <v>-1.2123234345456542E-2</v>
      </c>
    </row>
    <row r="30" spans="2:30" ht="16" x14ac:dyDescent="0.2">
      <c r="B30" s="21"/>
      <c r="C30" s="3" t="s">
        <v>17</v>
      </c>
      <c r="D30" s="29">
        <v>5.0911113815729832E-2</v>
      </c>
      <c r="E30" s="29">
        <v>2.0519090428344794E-2</v>
      </c>
      <c r="F30" s="29">
        <v>0.11161934988550117</v>
      </c>
      <c r="G30" s="29">
        <v>2.7903628268965409E-2</v>
      </c>
      <c r="H30" s="52">
        <v>0.11594157457622856</v>
      </c>
      <c r="I30" s="51">
        <f t="shared" si="0"/>
        <v>3.9125760520681202E-2</v>
      </c>
      <c r="J30" s="51">
        <f t="shared" si="0"/>
        <v>-0.13617520531873281</v>
      </c>
    </row>
    <row r="31" spans="2:30" ht="16" x14ac:dyDescent="0.2">
      <c r="B31" s="21"/>
      <c r="C31" s="2" t="s">
        <v>18</v>
      </c>
      <c r="D31" s="30">
        <v>7.0082424742203789E-2</v>
      </c>
      <c r="E31" s="30">
        <v>-6.5199442626923482E-2</v>
      </c>
      <c r="F31" s="30">
        <v>7.4507966328572359E-2</v>
      </c>
      <c r="G31" s="30">
        <v>1.576319872896035E-2</v>
      </c>
      <c r="H31" s="68">
        <v>7.6032711808671147E-2</v>
      </c>
      <c r="I31" s="70">
        <f t="shared" si="0"/>
        <v>3.3040748822101659E-2</v>
      </c>
      <c r="J31" s="70">
        <f t="shared" si="0"/>
        <v>0</v>
      </c>
    </row>
    <row r="32" spans="2:30" x14ac:dyDescent="0.15">
      <c r="B32" s="21"/>
      <c r="C32" s="6"/>
      <c r="D32" s="6"/>
      <c r="E32" s="6"/>
      <c r="F32" s="6"/>
      <c r="G32" s="6"/>
      <c r="H32" s="45"/>
      <c r="I32" s="69"/>
      <c r="J32" s="69"/>
    </row>
    <row r="33" spans="2:10" ht="16" x14ac:dyDescent="0.2">
      <c r="B33" s="21"/>
      <c r="C33" s="31" t="s">
        <v>26</v>
      </c>
      <c r="D33" s="16"/>
      <c r="E33" s="16"/>
      <c r="F33" s="16"/>
      <c r="G33" s="16"/>
      <c r="H33" s="66"/>
      <c r="I33" s="71"/>
      <c r="J33" s="71"/>
    </row>
    <row r="34" spans="2:10" ht="16" x14ac:dyDescent="0.2">
      <c r="B34" s="21"/>
      <c r="C34" s="5"/>
      <c r="D34" s="4">
        <v>2018</v>
      </c>
      <c r="E34" s="4">
        <v>2019</v>
      </c>
      <c r="F34" s="4">
        <v>2020</v>
      </c>
      <c r="G34" s="4">
        <v>2021</v>
      </c>
      <c r="H34" s="53">
        <v>2022</v>
      </c>
      <c r="I34" s="65">
        <v>2023</v>
      </c>
      <c r="J34" s="65">
        <v>2024</v>
      </c>
    </row>
    <row r="35" spans="2:10" ht="16" x14ac:dyDescent="0.2">
      <c r="B35" s="21"/>
      <c r="C35" s="3" t="s">
        <v>10</v>
      </c>
      <c r="D35" s="28">
        <v>0.41342195829678113</v>
      </c>
      <c r="E35" s="28">
        <v>0.4241616547957735</v>
      </c>
      <c r="F35" s="28">
        <v>0.43070947670486132</v>
      </c>
      <c r="G35" s="62">
        <v>0.43807705958113857</v>
      </c>
      <c r="H35" s="54">
        <v>0.46043903795130997</v>
      </c>
      <c r="I35" s="51">
        <f>I8/$H$7</f>
        <v>0.46025345861490813</v>
      </c>
      <c r="J35" s="51">
        <f>J8/$H$7</f>
        <v>0.4579998965957458</v>
      </c>
    </row>
    <row r="36" spans="2:10" ht="16" x14ac:dyDescent="0.2">
      <c r="B36" s="21"/>
      <c r="C36" s="3" t="s">
        <v>11</v>
      </c>
      <c r="D36" s="26">
        <v>5.5907956002429308E-2</v>
      </c>
      <c r="E36" s="26">
        <v>5.6252568821812177E-2</v>
      </c>
      <c r="F36" s="26">
        <v>5.9836247953563286E-2</v>
      </c>
      <c r="G36" s="29">
        <v>5.3501795643441888E-2</v>
      </c>
      <c r="H36" s="55">
        <v>5.2722017518825652E-2</v>
      </c>
      <c r="I36" s="51">
        <f>I9/$H$7</f>
        <v>5.1729491803500581E-2</v>
      </c>
      <c r="J36" s="51">
        <f>J9/$H$7</f>
        <v>7.2450555564110716E-2</v>
      </c>
    </row>
    <row r="37" spans="2:10" ht="16" x14ac:dyDescent="0.2">
      <c r="B37" s="21"/>
      <c r="C37" s="3" t="s">
        <v>12</v>
      </c>
      <c r="D37" s="26">
        <v>1.9535731155948442E-2</v>
      </c>
      <c r="E37" s="26">
        <v>1.8469033015241804E-2</v>
      </c>
      <c r="F37" s="26">
        <v>1.7730072622776753E-2</v>
      </c>
      <c r="G37" s="29">
        <v>1.8558942687165292E-2</v>
      </c>
      <c r="H37" s="55">
        <v>1.989838093558367E-2</v>
      </c>
      <c r="I37" s="51">
        <f t="shared" ref="I37:J43" si="1">I10/$H$7</f>
        <v>1.816019782974377E-2</v>
      </c>
      <c r="J37" s="51">
        <f t="shared" si="1"/>
        <v>1.6535877153594246E-2</v>
      </c>
    </row>
    <row r="38" spans="2:10" ht="16" x14ac:dyDescent="0.2">
      <c r="B38" s="21"/>
      <c r="C38" s="3" t="s">
        <v>13</v>
      </c>
      <c r="D38" s="26">
        <v>0</v>
      </c>
      <c r="E38" s="26">
        <v>1.2389086849753381E-3</v>
      </c>
      <c r="F38" s="26">
        <v>1.2442725443405295E-3</v>
      </c>
      <c r="G38" s="29">
        <v>5.1314199306954104E-4</v>
      </c>
      <c r="H38" s="55">
        <v>2.0494401082172139E-3</v>
      </c>
      <c r="I38" s="51">
        <f t="shared" si="1"/>
        <v>7.7557653906238494E-4</v>
      </c>
      <c r="J38" s="51">
        <f t="shared" si="1"/>
        <v>7.4630949985248364E-4</v>
      </c>
    </row>
    <row r="39" spans="2:10" ht="16" x14ac:dyDescent="0.2">
      <c r="B39" s="21"/>
      <c r="C39" s="3" t="s">
        <v>14</v>
      </c>
      <c r="D39" s="26">
        <v>3.0079627505229772E-2</v>
      </c>
      <c r="E39" s="26">
        <v>3.3507874844306187E-2</v>
      </c>
      <c r="F39" s="26">
        <v>1.734139155482884E-2</v>
      </c>
      <c r="G39" s="29">
        <v>1.4892242111497459E-2</v>
      </c>
      <c r="H39" s="55">
        <v>1.6443016221168977E-2</v>
      </c>
      <c r="I39" s="51">
        <f t="shared" si="1"/>
        <v>2.0706430241005182E-2</v>
      </c>
      <c r="J39" s="51">
        <f t="shared" si="1"/>
        <v>2.0135722976412106E-2</v>
      </c>
    </row>
    <row r="40" spans="2:10" ht="16" x14ac:dyDescent="0.2">
      <c r="B40" s="21"/>
      <c r="C40" s="3" t="s">
        <v>15</v>
      </c>
      <c r="D40" s="26">
        <v>4.306970780754437E-2</v>
      </c>
      <c r="E40" s="26">
        <v>4.8418401786602477E-2</v>
      </c>
      <c r="F40" s="26">
        <v>4.6311088113380222E-2</v>
      </c>
      <c r="G40" s="29">
        <v>4.6561102853878565E-2</v>
      </c>
      <c r="H40" s="55">
        <v>4.7790261232965772E-2</v>
      </c>
      <c r="I40" s="51">
        <f t="shared" si="1"/>
        <v>4.4427365520630209E-2</v>
      </c>
      <c r="J40" s="51">
        <f t="shared" si="1"/>
        <v>4.4324930883395543E-2</v>
      </c>
    </row>
    <row r="41" spans="2:10" ht="16" x14ac:dyDescent="0.2">
      <c r="B41" s="21"/>
      <c r="C41" s="3" t="s">
        <v>16</v>
      </c>
      <c r="D41" s="26">
        <v>0.13924691274714893</v>
      </c>
      <c r="E41" s="26">
        <v>0.12818058084940115</v>
      </c>
      <c r="F41" s="26">
        <v>0.12893112481667274</v>
      </c>
      <c r="G41" s="29">
        <v>0.12607168957018347</v>
      </c>
      <c r="H41" s="55">
        <v>0.12972735481731587</v>
      </c>
      <c r="I41" s="51">
        <f t="shared" si="1"/>
        <v>0.13156997476811139</v>
      </c>
      <c r="J41" s="51">
        <f t="shared" si="1"/>
        <v>0.12997492113117176</v>
      </c>
    </row>
    <row r="42" spans="2:10" ht="16" x14ac:dyDescent="0.2">
      <c r="B42" s="21"/>
      <c r="C42" s="3" t="s">
        <v>17</v>
      </c>
      <c r="D42" s="26">
        <v>0.15950806397192793</v>
      </c>
      <c r="E42" s="26">
        <v>0.16102371816156624</v>
      </c>
      <c r="F42" s="26">
        <v>0.16803135655736881</v>
      </c>
      <c r="G42" s="29">
        <v>0.17112792287808135</v>
      </c>
      <c r="H42" s="55">
        <v>0.19096876371052551</v>
      </c>
      <c r="I42" s="51">
        <f t="shared" si="1"/>
        <v>0.18708954814929418</v>
      </c>
      <c r="J42" s="51">
        <f t="shared" si="1"/>
        <v>0.16161259051707511</v>
      </c>
    </row>
    <row r="43" spans="2:10" ht="16" x14ac:dyDescent="0.2">
      <c r="B43" s="21"/>
      <c r="C43" s="2" t="s">
        <v>18</v>
      </c>
      <c r="D43" s="27">
        <v>0.13923004251299007</v>
      </c>
      <c r="E43" s="27">
        <v>0.12874725904032114</v>
      </c>
      <c r="F43" s="27">
        <v>0.12986496913220757</v>
      </c>
      <c r="G43" s="30">
        <v>0.13069610268154377</v>
      </c>
      <c r="H43" s="56">
        <v>0.1406332817912461</v>
      </c>
      <c r="I43" s="70">
        <f t="shared" si="1"/>
        <v>0.13696974350233818</v>
      </c>
      <c r="J43" s="70">
        <f t="shared" si="1"/>
        <v>0.13696974350233818</v>
      </c>
    </row>
    <row r="44" spans="2:10" x14ac:dyDescent="0.15">
      <c r="B44" s="21"/>
      <c r="C44" s="6" t="s">
        <v>27</v>
      </c>
      <c r="I44" s="20"/>
      <c r="J44" s="20"/>
    </row>
    <row r="45" spans="2:10" x14ac:dyDescent="0.15">
      <c r="B45" s="21"/>
      <c r="C45" s="6" t="s">
        <v>28</v>
      </c>
      <c r="I45" s="20"/>
      <c r="J45" s="20"/>
    </row>
    <row r="46" spans="2:10" x14ac:dyDescent="0.15">
      <c r="B46" s="21"/>
      <c r="C46" s="33" t="s">
        <v>32</v>
      </c>
      <c r="I46" s="20"/>
      <c r="J46" s="20"/>
    </row>
    <row r="47" spans="2:10" x14ac:dyDescent="0.15">
      <c r="B47" s="21"/>
      <c r="C47" t="s">
        <v>29</v>
      </c>
      <c r="I47" s="20"/>
      <c r="J47" s="20"/>
    </row>
    <row r="48" spans="2:10" x14ac:dyDescent="0.15">
      <c r="B48" s="22"/>
      <c r="C48" s="13"/>
      <c r="D48" s="13"/>
      <c r="E48" s="13"/>
      <c r="F48" s="13"/>
      <c r="G48" s="13"/>
      <c r="H48" s="37"/>
      <c r="I48" s="23"/>
      <c r="J48" s="23"/>
    </row>
  </sheetData>
  <pageMargins left="0.7" right="0.7" top="0.75" bottom="0.75" header="0.3" footer="0.3"/>
  <pageSetup orientation="portrait" r:id="rId1"/>
  <headerFooter>
    <oddFooter>&amp;LH-4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5232c0-f96e-4c82-bae7-3ef928ffdb11">
      <Terms xmlns="http://schemas.microsoft.com/office/infopath/2007/PartnerControls"/>
    </lcf76f155ced4ddcb4097134ff3c332f>
    <TaxCatchAll xmlns="cc6cb3c4-1d8c-4c99-950d-6b271b3a148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F71CB0E281EC48B6FA54860FAE085D" ma:contentTypeVersion="18" ma:contentTypeDescription="Create a new document." ma:contentTypeScope="" ma:versionID="9966fe07028396ad8734983a90c8f41f">
  <xsd:schema xmlns:xsd="http://www.w3.org/2001/XMLSchema" xmlns:xs="http://www.w3.org/2001/XMLSchema" xmlns:p="http://schemas.microsoft.com/office/2006/metadata/properties" xmlns:ns2="cc6cb3c4-1d8c-4c99-950d-6b271b3a148a" xmlns:ns3="fc5232c0-f96e-4c82-bae7-3ef928ffdb11" targetNamespace="http://schemas.microsoft.com/office/2006/metadata/properties" ma:root="true" ma:fieldsID="18b7fd045000168d00677b4d6cd66b41" ns2:_="" ns3:_="">
    <xsd:import namespace="cc6cb3c4-1d8c-4c99-950d-6b271b3a148a"/>
    <xsd:import namespace="fc5232c0-f96e-4c82-bae7-3ef928ffdb1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cb3c4-1d8c-4c99-950d-6b271b3a148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5277cb-54bf-4017-8730-a2f90894b347}" ma:internalName="TaxCatchAll" ma:showField="CatchAllData" ma:web="cc6cb3c4-1d8c-4c99-950d-6b271b3a14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232c0-f96e-4c82-bae7-3ef928ffd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ce9f98e-9ad5-43de-b59a-72d7e946a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119D96-135C-486B-B722-E661CE40E3B6}">
  <ds:schemaRefs>
    <ds:schemaRef ds:uri="fc5232c0-f96e-4c82-bae7-3ef928ffdb11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cc6cb3c4-1d8c-4c99-950d-6b271b3a148a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37CB583-D956-43DE-A85C-A66C201774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09595D-466D-4F23-A5B3-866357B5FC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6cb3c4-1d8c-4c99-950d-6b271b3a148a"/>
    <ds:schemaRef ds:uri="fc5232c0-f96e-4c82-bae7-3ef928ffdb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4b77578-9773-42d5-8507-251ca2dc2b06}" enabled="0" method="" siteId="{14b77578-9773-42d5-8507-251ca2dc2b0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H4 TRENDS</vt:lpstr>
      <vt:lpstr>'H4 TRENDS'!Print_Area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Funding Trends</dc:title>
  <dc:subject>Funding Trends</dc:subject>
  <dc:creator>NCI</dc:creator>
  <cp:keywords>funding trends, budget, nci, fact book</cp:keywords>
  <dc:description/>
  <cp:lastModifiedBy>Pinnock, Tyeisha (NIH/NCI) [C]</cp:lastModifiedBy>
  <cp:revision/>
  <dcterms:created xsi:type="dcterms:W3CDTF">2016-06-23T22:53:34Z</dcterms:created>
  <dcterms:modified xsi:type="dcterms:W3CDTF">2025-06-12T15:30:58Z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</vt:lpwstr>
  </property>
  <property fmtid="{D5CDD505-2E9C-101B-9397-08002B2CF9AE}" pid="3" name="ContentTypeId">
    <vt:lpwstr>0x010100A1F71CB0E281EC48B6FA54860FAE085D</vt:lpwstr>
  </property>
  <property fmtid="{D5CDD505-2E9C-101B-9397-08002B2CF9AE}" pid="4" name="MediaServiceImageTags">
    <vt:lpwstr/>
  </property>
</Properties>
</file>